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martin\Desktop\"/>
    </mc:Choice>
  </mc:AlternateContent>
  <bookViews>
    <workbookView xWindow="0" yWindow="0" windowWidth="23040" windowHeight="9084"/>
  </bookViews>
  <sheets>
    <sheet name="NOTE" sheetId="8" r:id="rId1"/>
    <sheet name="NAVIGATEURS" sheetId="1" r:id="rId2"/>
    <sheet name="Échelon" sheetId="2" state="hidden" r:id="rId3"/>
    <sheet name="DÉCOUVREURS" sheetId="5" r:id="rId4"/>
    <sheet name="Échelon (2)" sheetId="6" state="hidden" r:id="rId5"/>
    <sheet name="Calendrier NAVIGATEURS" sheetId="9" r:id="rId6"/>
    <sheet name="Calendrier DÉCOUVREURS" sheetId="10" r:id="rId7"/>
  </sheets>
  <definedNames>
    <definedName name="_xlnm._FilterDatabase" localSheetId="3" hidden="1">DÉCOUVREURS!$E$7:$G$32</definedName>
    <definedName name="_xlnm._FilterDatabase" localSheetId="1" hidden="1">NAVIGATEURS!$A$6:$G$32</definedName>
  </definedNames>
  <calcPr calcId="171027"/>
  <pivotCaches>
    <pivotCache cacheId="0" r:id="rId8"/>
  </pivotCaches>
</workbook>
</file>

<file path=xl/calcChain.xml><?xml version="1.0" encoding="utf-8"?>
<calcChain xmlns="http://schemas.openxmlformats.org/spreadsheetml/2006/main">
  <c r="F14" i="5" l="1"/>
  <c r="F13" i="5"/>
  <c r="E14" i="5"/>
  <c r="E13" i="5"/>
  <c r="K64" i="9"/>
  <c r="M62" i="9"/>
  <c r="K62" i="9"/>
  <c r="K61" i="9"/>
  <c r="K60" i="9"/>
  <c r="F14" i="1" l="1"/>
  <c r="F13" i="1"/>
  <c r="E14" i="1"/>
  <c r="E13" i="1"/>
  <c r="C28" i="5" l="1"/>
  <c r="C28" i="1" l="1"/>
  <c r="E16" i="1" l="1"/>
  <c r="G55" i="9" s="1"/>
  <c r="E16" i="5" l="1"/>
  <c r="E17" i="5" l="1"/>
  <c r="G56" i="10" s="1"/>
  <c r="K61" i="10" s="1"/>
  <c r="G55" i="10"/>
  <c r="F16" i="5"/>
  <c r="F16" i="1"/>
  <c r="E17" i="1"/>
  <c r="G56" i="9" s="1"/>
  <c r="K62" i="10" l="1"/>
  <c r="K60" i="10"/>
  <c r="F17" i="5"/>
  <c r="G59" i="10" s="1"/>
  <c r="K63" i="10" s="1"/>
  <c r="G58" i="10"/>
  <c r="F17" i="1"/>
  <c r="G59" i="9" s="1"/>
  <c r="G58" i="9"/>
  <c r="M62" i="10" l="1"/>
  <c r="K64" i="10"/>
</calcChain>
</file>

<file path=xl/sharedStrings.xml><?xml version="1.0" encoding="utf-8"?>
<sst xmlns="http://schemas.openxmlformats.org/spreadsheetml/2006/main" count="311" uniqueCount="100">
  <si>
    <t>Comment déclarer ses gains à l'assurance-emploi</t>
  </si>
  <si>
    <t>Traitement quotidien aux fins de l'assurance-emploi</t>
  </si>
  <si>
    <t>Traitement hebdomadaire aux fins de l'assurance-emploi</t>
  </si>
  <si>
    <t>Échelon</t>
  </si>
  <si>
    <t>140 premiers jours</t>
  </si>
  <si>
    <t>Années</t>
  </si>
  <si>
    <t>60 derniers jours</t>
  </si>
  <si>
    <t>Jours fériés</t>
  </si>
  <si>
    <t>Taux 141e journée     2016-17</t>
  </si>
  <si>
    <t>Étape 1:</t>
  </si>
  <si>
    <t>Sélectionner</t>
  </si>
  <si>
    <t>Vous n’avez qu’à entrer :</t>
  </si>
  <si>
    <t>Vous obtenez 4 résultats :</t>
  </si>
  <si>
    <t>3.       La date de début de votre contrat (format aaaa-mm-jj)</t>
  </si>
  <si>
    <t>1.       Traitement quotidien pour les 140 premiers jours</t>
  </si>
  <si>
    <t>2.       Traitement hebdomadaire pour les 140 premiers jours</t>
  </si>
  <si>
    <t>3.       Traitement quotidien pour les 60 derniers jours</t>
  </si>
  <si>
    <t>4.       Traitement hebdomadaire pour les 60 derniers jours</t>
  </si>
  <si>
    <t>2.       Les semaines suivantes (qu’il y ait ou non jour férié, même pendant le congé de Noël ou la relâche) : Rémunération à déclarer : traitement hebdomadaire pour les 140 premiers jours</t>
  </si>
  <si>
    <t>4.       Les semaines suivantes (qu’il y ait ou non jour férié): Rémunération à déclarer : traitement hebdomadaire pour les 60 derniers jours</t>
  </si>
  <si>
    <t>1.       Votre échelon (attention, vous ne devez cochez qu'un seul échelon)</t>
  </si>
  <si>
    <t>4.       La date de fin de votre contrat (format aaaa-mm-jj)</t>
  </si>
  <si>
    <t>* VEUILLEZ PRENDRE NOTE QUE SI VOUS AVEZ PLUSIEURS CONTRATS, VOUS DEVEZ FAIRE LA PROCÉDURE CI-HAUT POUR CHAQUE CONTRAT.</t>
  </si>
  <si>
    <t>AOÛT</t>
  </si>
  <si>
    <t>D</t>
  </si>
  <si>
    <t>L</t>
  </si>
  <si>
    <t>M</t>
  </si>
  <si>
    <t>J</t>
  </si>
  <si>
    <t>V</t>
  </si>
  <si>
    <t>S</t>
  </si>
  <si>
    <t>OCTOBRE</t>
  </si>
  <si>
    <t>NOVEMBRE</t>
  </si>
  <si>
    <t>DÉCEMBRE</t>
  </si>
  <si>
    <t>JANVIER</t>
  </si>
  <si>
    <t>FÉVRIER</t>
  </si>
  <si>
    <t>MARS</t>
  </si>
  <si>
    <t xml:space="preserve">    </t>
  </si>
  <si>
    <t>AVRIL</t>
  </si>
  <si>
    <t>MAI</t>
  </si>
  <si>
    <t xml:space="preserve"> </t>
  </si>
  <si>
    <t>JUIN</t>
  </si>
  <si>
    <t>traitement quotidien</t>
  </si>
  <si>
    <t>traitement hebdomadaire</t>
  </si>
  <si>
    <t>L'assurance-emploi veut connaître ce que vous gagnez en moyenne par jour civil. Il s'agit de la valeur monétaire de votre contrat divisée par le nombre de jours civils contenus à votre contrat.</t>
  </si>
  <si>
    <t>Traitement quotidien 140 premiers jours</t>
  </si>
  <si>
    <t>Traitement hebdomadaire 140 premiers jours</t>
  </si>
  <si>
    <t>2017-2018</t>
  </si>
  <si>
    <t xml:space="preserve">  SEPTEMBRE</t>
  </si>
  <si>
    <t>SEPTEMBRE</t>
  </si>
  <si>
    <t>Somme de Taux 141e journée     2016-17</t>
  </si>
  <si>
    <t>Taux 141e journée     2017-18</t>
  </si>
  <si>
    <t>Somme de Taux 141e journée     2017-18</t>
  </si>
  <si>
    <t xml:space="preserve">Exemple contrat du 23 août 2017 au 27 juin 2018 à 60 % à l'échelon 3 : </t>
  </si>
  <si>
    <t xml:space="preserve">140 premiers jours : </t>
  </si>
  <si>
    <r>
      <t>À partir du 141</t>
    </r>
    <r>
      <rPr>
        <b/>
        <vertAlign val="superscript"/>
        <sz val="10"/>
        <rFont val="Arial"/>
        <family val="2"/>
      </rPr>
      <t>e</t>
    </r>
    <r>
      <rPr>
        <b/>
        <sz val="10"/>
        <rFont val="Arial"/>
        <family val="2"/>
      </rPr>
      <t xml:space="preserve"> jour :</t>
    </r>
  </si>
  <si>
    <t xml:space="preserve">traitement quotidien : </t>
  </si>
  <si>
    <t xml:space="preserve">traitement hebdomadaire : </t>
  </si>
  <si>
    <t xml:space="preserve">Semaine du 20 août : </t>
  </si>
  <si>
    <t>Semaine complète 140 premiers jours :</t>
  </si>
  <si>
    <t>Semaine du 24 juin :</t>
  </si>
  <si>
    <t>Étape 2 : Inscrire le pourcentage dans les deux colonnes</t>
  </si>
  <si>
    <t>Durée du contrat : nombre de jours civils (du lundi au vendredi)</t>
  </si>
  <si>
    <t>Date de début de l'année scolaire :</t>
  </si>
  <si>
    <r>
      <t>Semaine 1</t>
    </r>
    <r>
      <rPr>
        <b/>
        <vertAlign val="superscript"/>
        <sz val="10"/>
        <rFont val="Arial"/>
        <family val="2"/>
      </rPr>
      <t>er</t>
    </r>
    <r>
      <rPr>
        <b/>
        <sz val="10"/>
        <rFont val="Arial"/>
        <family val="2"/>
      </rPr>
      <t xml:space="preserve"> avril (changement taux) :</t>
    </r>
  </si>
  <si>
    <r>
      <t>Traitement hebdomadaire à partir du 141</t>
    </r>
    <r>
      <rPr>
        <b/>
        <vertAlign val="superscript"/>
        <sz val="10"/>
        <rFont val="Arial"/>
        <family val="2"/>
      </rPr>
      <t>e</t>
    </r>
    <r>
      <rPr>
        <b/>
        <sz val="10"/>
        <rFont val="Arial"/>
        <family val="2"/>
      </rPr>
      <t xml:space="preserve"> jour</t>
    </r>
  </si>
  <si>
    <r>
      <t>141</t>
    </r>
    <r>
      <rPr>
        <b/>
        <vertAlign val="superscript"/>
        <sz val="10"/>
        <rFont val="Arial"/>
        <family val="2"/>
      </rPr>
      <t>e</t>
    </r>
    <r>
      <rPr>
        <b/>
        <sz val="10"/>
        <rFont val="Arial"/>
        <family val="2"/>
      </rPr>
      <t xml:space="preserve"> jour : </t>
    </r>
  </si>
  <si>
    <t>Étape 3 : Inscrire Date de début du contrat :</t>
  </si>
  <si>
    <t xml:space="preserve">Étape 4 : Inscrire Date de fin du contrat : </t>
  </si>
  <si>
    <t xml:space="preserve">Traitement annuel : </t>
  </si>
  <si>
    <t>Étape 1 :</t>
  </si>
  <si>
    <t>Durée du contrat : nombre de jours de travail (calendrier scolaire)</t>
  </si>
  <si>
    <t>2.       Votre pourcentage de tâche dans les 2 colonnes (par exemple si votre contrat est à 46.2345 % , entrez 46,2345 et non pas 0,462345)</t>
  </si>
  <si>
    <t xml:space="preserve">VOICI LA PROCÉDURE À SUIVRE : </t>
  </si>
  <si>
    <t>5.       La dernière semaine de votre contrat: dans la semaine du 24 juin 2018 :</t>
  </si>
  <si>
    <r>
      <t>3.       La semaine du 1</t>
    </r>
    <r>
      <rPr>
        <vertAlign val="superscript"/>
        <sz val="11"/>
        <rFont val="Arial"/>
        <family val="2"/>
      </rPr>
      <t>er</t>
    </r>
    <r>
      <rPr>
        <sz val="11"/>
        <rFont val="Arial"/>
        <family val="2"/>
      </rPr>
      <t xml:space="preserve"> avril (semaine pendant laquelle le traitement change au 141</t>
    </r>
    <r>
      <rPr>
        <vertAlign val="superscript"/>
        <sz val="11"/>
        <rFont val="Arial"/>
        <family val="2"/>
      </rPr>
      <t>e</t>
    </r>
    <r>
      <rPr>
        <sz val="11"/>
        <rFont val="Arial"/>
        <family val="2"/>
      </rPr>
      <t xml:space="preserve"> jour) : </t>
    </r>
  </si>
  <si>
    <t>NAVIGATEURS</t>
  </si>
  <si>
    <t>DÉCOUVREURS</t>
  </si>
  <si>
    <r>
      <t>2 avril traitement quotidien 140 premiers jours / 3, 4, 5 et 6 avril traitement quotidien à partir du 141</t>
    </r>
    <r>
      <rPr>
        <b/>
        <vertAlign val="superscript"/>
        <sz val="10"/>
        <rFont val="Arial"/>
        <family val="2"/>
      </rPr>
      <t>e</t>
    </r>
    <r>
      <rPr>
        <b/>
        <sz val="10"/>
        <rFont val="Arial"/>
        <family val="2"/>
      </rPr>
      <t xml:space="preserve"> jour</t>
    </r>
  </si>
  <si>
    <r>
      <t>25, 26 et 27 juin traitement quotidien à partir du 141</t>
    </r>
    <r>
      <rPr>
        <b/>
        <vertAlign val="superscript"/>
        <sz val="10"/>
        <rFont val="Arial"/>
        <family val="2"/>
      </rPr>
      <t>e</t>
    </r>
    <r>
      <rPr>
        <b/>
        <sz val="10"/>
        <rFont val="Arial"/>
        <family val="2"/>
      </rPr>
      <t xml:space="preserve"> jour</t>
    </r>
  </si>
  <si>
    <t xml:space="preserve">Exemple contrat du 24 août 2017 au 28 juin 2018 à 60 % à l'échelon 3 : </t>
  </si>
  <si>
    <t>Exemples d'utilisation de ces données : contrat débutant le 24 août 2017 et se terminant le 28 juin 2018 (NAVIGATEURS) ou débutant le 23 août 2017 et se terminant le 27 juin 2018 (DÉCOUVREURS) :</t>
  </si>
  <si>
    <t>1.       Première semaine du contrat: dans la semaine du 20 août 2017 :</t>
  </si>
  <si>
    <r>
      <t xml:space="preserve">* a) </t>
    </r>
    <r>
      <rPr>
        <b/>
        <sz val="11"/>
        <rFont val="Arial"/>
        <family val="2"/>
      </rPr>
      <t>NAVIGATEURS</t>
    </r>
    <r>
      <rPr>
        <sz val="11"/>
        <rFont val="Arial"/>
        <family val="2"/>
      </rPr>
      <t>, soit le 4 avril) : 2 x traitement quotidien pour les 140 premiers jours + 3 x traitement quotidien pour les 60 derniers jours</t>
    </r>
  </si>
  <si>
    <r>
      <t xml:space="preserve">* b) </t>
    </r>
    <r>
      <rPr>
        <b/>
        <sz val="11"/>
        <rFont val="Arial"/>
        <family val="2"/>
      </rPr>
      <t>DÉCOUVREURS</t>
    </r>
    <r>
      <rPr>
        <sz val="11"/>
        <rFont val="Arial"/>
        <family val="2"/>
      </rPr>
      <t>, soit 3 avril) : 1 x traitement quotidien pour les 140 premiers jours + 4 x traitement quotidien pour les 60 derniers jours</t>
    </r>
  </si>
  <si>
    <r>
      <t xml:space="preserve">* a) </t>
    </r>
    <r>
      <rPr>
        <b/>
        <sz val="11"/>
        <rFont val="Arial"/>
        <family val="2"/>
      </rPr>
      <t>NAVIGATEURS:</t>
    </r>
    <r>
      <rPr>
        <sz val="11"/>
        <rFont val="Arial"/>
        <family val="2"/>
      </rPr>
      <t xml:space="preserve"> Il y a 4 jours sous contrat. Rémunération à déclarer : 4 x traitement quotidien pour les 60 derniers jours.</t>
    </r>
  </si>
  <si>
    <r>
      <t xml:space="preserve">* b) </t>
    </r>
    <r>
      <rPr>
        <b/>
        <sz val="11"/>
        <rFont val="Arial"/>
        <family val="2"/>
      </rPr>
      <t>DÉCOUVREURS:</t>
    </r>
    <r>
      <rPr>
        <sz val="11"/>
        <rFont val="Arial"/>
        <family val="2"/>
      </rPr>
      <t xml:space="preserve"> Il y a 3 jours sous contrat. Rémunération à déclarer : 3 x traitement quotidien pour les 60 derniers jours.</t>
    </r>
  </si>
  <si>
    <r>
      <t xml:space="preserve">* a) </t>
    </r>
    <r>
      <rPr>
        <b/>
        <sz val="11"/>
        <rFont val="Arial"/>
        <family val="2"/>
      </rPr>
      <t>NAVIGATEURS</t>
    </r>
    <r>
      <rPr>
        <sz val="11"/>
        <rFont val="Arial"/>
        <family val="2"/>
      </rPr>
      <t> : il y a 2 jours sous contrat. Rémunération à déclarer : 2 x traitement quotidien pour les 140 premiers jours</t>
    </r>
  </si>
  <si>
    <r>
      <t xml:space="preserve">* b) </t>
    </r>
    <r>
      <rPr>
        <b/>
        <sz val="11"/>
        <rFont val="Arial"/>
        <family val="2"/>
      </rPr>
      <t>DÉCOUVREURS</t>
    </r>
    <r>
      <rPr>
        <sz val="11"/>
        <rFont val="Arial"/>
        <family val="2"/>
      </rPr>
      <t> : il y a 3 jours sous contrat. Rémunération à déclarer : 3 x traitement quotidien pour les 140 premiers jours</t>
    </r>
  </si>
  <si>
    <r>
      <t>Semaine complète à partir du 141</t>
    </r>
    <r>
      <rPr>
        <b/>
        <vertAlign val="superscript"/>
        <sz val="10"/>
        <rFont val="Arial"/>
        <family val="2"/>
      </rPr>
      <t>e</t>
    </r>
    <r>
      <rPr>
        <b/>
        <sz val="10"/>
        <rFont val="Arial"/>
        <family val="2"/>
      </rPr>
      <t xml:space="preserve"> jours :</t>
    </r>
  </si>
  <si>
    <r>
      <t>2 et 3 avril traitement quotidien 140 premiers jours / 4, 5 et 6 avril traitement quotidien à partir du 141</t>
    </r>
    <r>
      <rPr>
        <b/>
        <vertAlign val="superscript"/>
        <sz val="10"/>
        <rFont val="Arial"/>
        <family val="2"/>
      </rPr>
      <t>e</t>
    </r>
    <r>
      <rPr>
        <b/>
        <sz val="10"/>
        <rFont val="Arial"/>
        <family val="2"/>
      </rPr>
      <t xml:space="preserve"> jour</t>
    </r>
  </si>
  <si>
    <r>
      <t>25, 26, 27 et 28 juin traitement quotidien à partir du 141</t>
    </r>
    <r>
      <rPr>
        <b/>
        <vertAlign val="superscript"/>
        <sz val="10"/>
        <rFont val="Arial"/>
        <family val="2"/>
      </rPr>
      <t>e</t>
    </r>
    <r>
      <rPr>
        <b/>
        <sz val="10"/>
        <rFont val="Arial"/>
        <family val="2"/>
      </rPr>
      <t xml:space="preserve"> jour</t>
    </r>
  </si>
  <si>
    <t>x 2 jours</t>
  </si>
  <si>
    <t xml:space="preserve">x 2 jours + </t>
  </si>
  <si>
    <t xml:space="preserve">x 3 jours </t>
  </si>
  <si>
    <t>x 4 jours</t>
  </si>
  <si>
    <t>x 3 jours</t>
  </si>
  <si>
    <t>x 1 jour +</t>
  </si>
  <si>
    <t xml:space="preserve">x 4 jours </t>
  </si>
  <si>
    <t>X 3</t>
  </si>
  <si>
    <r>
      <t>Comme le traitement annuel change au 141</t>
    </r>
    <r>
      <rPr>
        <vertAlign val="superscript"/>
        <sz val="11"/>
        <rFont val="Arial"/>
        <family val="2"/>
      </rPr>
      <t>e</t>
    </r>
    <r>
      <rPr>
        <sz val="11"/>
        <rFont val="Arial"/>
        <family val="2"/>
      </rPr>
      <t xml:space="preserve"> jour de l'année scolaire, les montants déclarés seront différents à compté du 141e jour.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</si>
</sst>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$&quot;_);[Red]\(#,##0.00\ &quot;$&quot;\)"/>
    <numFmt numFmtId="164" formatCode="#,##0.00\ &quot;$&quot;"/>
  </numFmts>
  <fonts count="35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1"/>
      <name val="Arial"/>
      <family val="2"/>
    </font>
    <font>
      <b/>
      <sz val="11"/>
      <color rgb="FFFF000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26"/>
      <color indexed="8"/>
      <name val="Trebuchet MS"/>
      <family val="2"/>
    </font>
    <font>
      <sz val="10"/>
      <name val="Trebuchet MS"/>
      <family val="2"/>
    </font>
    <font>
      <b/>
      <sz val="10"/>
      <color indexed="9"/>
      <name val="Trebuchet MS"/>
      <family val="2"/>
    </font>
    <font>
      <b/>
      <sz val="8"/>
      <name val="Trebuchet MS"/>
      <family val="2"/>
    </font>
    <font>
      <sz val="8"/>
      <name val="Trebuchet MS"/>
      <family val="2"/>
    </font>
    <font>
      <sz val="9"/>
      <name val="Trebuchet MS"/>
      <family val="2"/>
    </font>
    <font>
      <b/>
      <sz val="16"/>
      <name val="Trebuchet MS"/>
      <family val="2"/>
    </font>
    <font>
      <b/>
      <vertAlign val="superscript"/>
      <sz val="1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26"/>
      <color indexed="8"/>
      <name val="Cambria"/>
      <family val="1"/>
    </font>
    <font>
      <sz val="10"/>
      <name val="Cambria"/>
      <family val="1"/>
    </font>
    <font>
      <b/>
      <sz val="16"/>
      <name val="Cambria"/>
      <family val="1"/>
    </font>
    <font>
      <b/>
      <sz val="10"/>
      <color indexed="9"/>
      <name val="Cambria"/>
      <family val="1"/>
    </font>
    <font>
      <b/>
      <sz val="8"/>
      <name val="Cambria"/>
      <family val="1"/>
    </font>
    <font>
      <sz val="8"/>
      <name val="Cambria"/>
      <family val="1"/>
    </font>
    <font>
      <sz val="9"/>
      <name val="Cambria"/>
      <family val="1"/>
    </font>
    <font>
      <b/>
      <sz val="10"/>
      <name val="Cambria"/>
      <family val="1"/>
    </font>
  </fonts>
  <fills count="23">
    <fill>
      <patternFill patternType="none"/>
    </fill>
    <fill>
      <patternFill patternType="gray125"/>
    </fill>
    <fill>
      <patternFill patternType="solid">
        <fgColor rgb="FF33CC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-0.24994659260841701"/>
        <bgColor indexed="11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indexed="9"/>
        <bgColor indexed="9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9CC00"/>
        <bgColor indexed="22"/>
      </patternFill>
    </fill>
    <fill>
      <patternFill patternType="solid">
        <fgColor rgb="FF99CC00"/>
        <bgColor indexed="9"/>
      </patternFill>
    </fill>
    <fill>
      <patternFill patternType="solid">
        <fgColor rgb="FFCC99FF"/>
        <bgColor indexed="64"/>
      </patternFill>
    </fill>
    <fill>
      <patternFill patternType="solid">
        <fgColor rgb="FFCC99FF"/>
        <bgColor indexed="9"/>
      </patternFill>
    </fill>
    <fill>
      <patternFill patternType="solid">
        <fgColor rgb="FF00FFCC"/>
        <bgColor indexed="64"/>
      </patternFill>
    </fill>
    <fill>
      <patternFill patternType="solid">
        <fgColor rgb="FF00FFCC"/>
        <bgColor indexed="22"/>
      </patternFill>
    </fill>
    <fill>
      <patternFill patternType="solid">
        <fgColor rgb="FF0099FF"/>
        <bgColor indexed="64"/>
      </patternFill>
    </fill>
    <fill>
      <patternFill patternType="solid">
        <fgColor rgb="FF00FFCC"/>
        <bgColor auto="1"/>
      </patternFill>
    </fill>
  </fills>
  <borders count="51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hair">
        <color indexed="42"/>
      </bottom>
      <diagonal/>
    </border>
    <border>
      <left/>
      <right style="thin">
        <color indexed="9"/>
      </right>
      <top/>
      <bottom style="hair">
        <color indexed="42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hair">
        <color indexed="42"/>
      </left>
      <right/>
      <top style="hair">
        <color indexed="42"/>
      </top>
      <bottom style="hair">
        <color indexed="42"/>
      </bottom>
      <diagonal/>
    </border>
    <border>
      <left/>
      <right/>
      <top style="hair">
        <color indexed="42"/>
      </top>
      <bottom style="hair">
        <color indexed="42"/>
      </bottom>
      <diagonal/>
    </border>
    <border>
      <left/>
      <right style="hair">
        <color indexed="42"/>
      </right>
      <top style="hair">
        <color indexed="42"/>
      </top>
      <bottom style="hair">
        <color indexed="42"/>
      </bottom>
      <diagonal/>
    </border>
    <border>
      <left/>
      <right/>
      <top/>
      <bottom style="thin">
        <color indexed="9"/>
      </bottom>
      <diagonal/>
    </border>
    <border>
      <left style="hair">
        <color indexed="42"/>
      </left>
      <right style="hair">
        <color indexed="42"/>
      </right>
      <top style="hair">
        <color indexed="42"/>
      </top>
      <bottom style="hair">
        <color indexed="42"/>
      </bottom>
      <diagonal/>
    </border>
    <border>
      <left style="hair">
        <color indexed="42"/>
      </left>
      <right style="hair">
        <color indexed="42"/>
      </right>
      <top style="hair">
        <color indexed="42"/>
      </top>
      <bottom/>
      <diagonal/>
    </border>
    <border>
      <left/>
      <right/>
      <top style="hair">
        <color indexed="42"/>
      </top>
      <bottom/>
      <diagonal/>
    </border>
    <border>
      <left style="hair">
        <color indexed="42"/>
      </left>
      <right/>
      <top/>
      <bottom style="hair">
        <color indexed="42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hair">
        <color indexed="42"/>
      </left>
      <right/>
      <top style="hair">
        <color indexed="42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theme="0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hair">
        <color indexed="4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42"/>
      </right>
      <top style="hair">
        <color indexed="42"/>
      </top>
      <bottom/>
      <diagonal/>
    </border>
    <border>
      <left style="hair">
        <color indexed="42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hair">
        <color indexed="42"/>
      </left>
      <right/>
      <top style="hair">
        <color indexed="42"/>
      </top>
      <bottom style="thin">
        <color indexed="9"/>
      </bottom>
      <diagonal/>
    </border>
    <border>
      <left/>
      <right/>
      <top style="hair">
        <color indexed="42"/>
      </top>
      <bottom style="thin">
        <color indexed="9"/>
      </bottom>
      <diagonal/>
    </border>
    <border>
      <left/>
      <right style="hair">
        <color indexed="42"/>
      </right>
      <top style="hair">
        <color indexed="42"/>
      </top>
      <bottom style="thin">
        <color indexed="9"/>
      </bottom>
      <diagonal/>
    </border>
    <border>
      <left/>
      <right style="hair">
        <color indexed="42"/>
      </right>
      <top style="thin">
        <color indexed="9"/>
      </top>
      <bottom style="thin">
        <color indexed="9"/>
      </bottom>
      <diagonal/>
    </border>
    <border>
      <left style="hair">
        <color indexed="42"/>
      </left>
      <right/>
      <top style="thin">
        <color indexed="9"/>
      </top>
      <bottom style="hair">
        <color indexed="42"/>
      </bottom>
      <diagonal/>
    </border>
    <border>
      <left/>
      <right/>
      <top style="thin">
        <color indexed="9"/>
      </top>
      <bottom style="hair">
        <color indexed="42"/>
      </bottom>
      <diagonal/>
    </border>
    <border>
      <left/>
      <right style="hair">
        <color indexed="42"/>
      </right>
      <top style="thin">
        <color indexed="9"/>
      </top>
      <bottom style="hair">
        <color indexed="42"/>
      </bottom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9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indexed="9"/>
      </right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hair">
        <color indexed="42"/>
      </bottom>
      <diagonal/>
    </border>
    <border>
      <left/>
      <right/>
      <top style="hair">
        <color indexed="42"/>
      </top>
      <bottom style="thin">
        <color theme="0"/>
      </bottom>
      <diagonal/>
    </border>
    <border>
      <left/>
      <right style="hair">
        <color indexed="42"/>
      </right>
      <top style="hair">
        <color indexed="42"/>
      </top>
      <bottom style="thin">
        <color theme="0"/>
      </bottom>
      <diagonal/>
    </border>
    <border>
      <left style="thin">
        <color theme="0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/>
      <top style="thin">
        <color indexed="9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</borders>
  <cellStyleXfs count="2">
    <xf numFmtId="0" fontId="0" fillId="0" borderId="0"/>
    <xf numFmtId="0" fontId="2" fillId="0" borderId="0"/>
  </cellStyleXfs>
  <cellXfs count="308">
    <xf numFmtId="0" fontId="0" fillId="0" borderId="0" xfId="0"/>
    <xf numFmtId="0" fontId="0" fillId="0" borderId="0" xfId="0" applyProtection="1"/>
    <xf numFmtId="164" fontId="0" fillId="0" borderId="0" xfId="0" applyNumberFormat="1" applyProtection="1"/>
    <xf numFmtId="0" fontId="5" fillId="4" borderId="0" xfId="0" applyFont="1" applyFill="1" applyAlignment="1" applyProtection="1">
      <alignment horizontal="center"/>
      <protection locked="0"/>
    </xf>
    <xf numFmtId="0" fontId="5" fillId="5" borderId="0" xfId="0" applyFont="1" applyFill="1" applyProtection="1">
      <protection locked="0"/>
    </xf>
    <xf numFmtId="14" fontId="3" fillId="6" borderId="0" xfId="0" applyNumberFormat="1" applyFont="1" applyFill="1" applyProtection="1">
      <protection locked="0"/>
    </xf>
    <xf numFmtId="14" fontId="3" fillId="7" borderId="0" xfId="0" applyNumberFormat="1" applyFont="1" applyFill="1" applyProtection="1">
      <protection locked="0"/>
    </xf>
    <xf numFmtId="0" fontId="0" fillId="0" borderId="0" xfId="0" applyNumberFormat="1" applyProtection="1"/>
    <xf numFmtId="0" fontId="4" fillId="2" borderId="0" xfId="0" applyFont="1" applyFill="1" applyProtection="1"/>
    <xf numFmtId="0" fontId="3" fillId="2" borderId="0" xfId="0" applyFont="1" applyFill="1" applyProtection="1"/>
    <xf numFmtId="0" fontId="3" fillId="0" borderId="0" xfId="0" applyFont="1" applyProtection="1"/>
    <xf numFmtId="0" fontId="5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0" fontId="3" fillId="0" borderId="0" xfId="0" applyFont="1" applyFill="1" applyAlignment="1" applyProtection="1">
      <alignment horizontal="right"/>
    </xf>
    <xf numFmtId="0" fontId="3" fillId="4" borderId="0" xfId="0" applyFont="1" applyFill="1" applyAlignment="1" applyProtection="1">
      <alignment horizontal="right"/>
    </xf>
    <xf numFmtId="0" fontId="5" fillId="0" borderId="0" xfId="0" applyFont="1" applyProtection="1"/>
    <xf numFmtId="0" fontId="5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0" fillId="0" borderId="0" xfId="0" pivotButton="1" applyProtection="1"/>
    <xf numFmtId="0" fontId="7" fillId="0" borderId="0" xfId="0" applyFont="1" applyAlignment="1" applyProtection="1">
      <alignment horizontal="right"/>
    </xf>
    <xf numFmtId="0" fontId="0" fillId="0" borderId="0" xfId="0" applyAlignment="1" applyProtection="1">
      <alignment horizontal="center"/>
    </xf>
    <xf numFmtId="14" fontId="6" fillId="0" borderId="0" xfId="0" applyNumberFormat="1" applyFont="1" applyProtection="1"/>
    <xf numFmtId="14" fontId="3" fillId="0" borderId="0" xfId="0" applyNumberFormat="1" applyFont="1" applyProtection="1"/>
    <xf numFmtId="14" fontId="0" fillId="0" borderId="0" xfId="0" applyNumberFormat="1" applyProtection="1"/>
    <xf numFmtId="0" fontId="2" fillId="0" borderId="0" xfId="0" applyFont="1" applyAlignment="1" applyProtection="1">
      <alignment horizontal="center" vertical="center" wrapText="1"/>
    </xf>
    <xf numFmtId="0" fontId="25" fillId="4" borderId="0" xfId="0" applyFont="1" applyFill="1" applyAlignment="1" applyProtection="1">
      <alignment horizontal="center"/>
      <protection locked="0"/>
    </xf>
    <xf numFmtId="0" fontId="26" fillId="4" borderId="0" xfId="0" applyFont="1" applyFill="1" applyProtection="1"/>
    <xf numFmtId="0" fontId="28" fillId="0" borderId="3" xfId="1" applyFont="1" applyBorder="1" applyProtection="1"/>
    <xf numFmtId="0" fontId="28" fillId="0" borderId="4" xfId="1" applyFont="1" applyBorder="1" applyProtection="1"/>
    <xf numFmtId="0" fontId="28" fillId="8" borderId="0" xfId="1" applyFont="1" applyFill="1" applyBorder="1" applyProtection="1"/>
    <xf numFmtId="0" fontId="28" fillId="8" borderId="0" xfId="1" applyFont="1" applyFill="1" applyBorder="1" applyAlignment="1" applyProtection="1">
      <alignment horizontal="center"/>
    </xf>
    <xf numFmtId="0" fontId="28" fillId="0" borderId="7" xfId="1" applyFont="1" applyBorder="1" applyProtection="1"/>
    <xf numFmtId="0" fontId="31" fillId="8" borderId="0" xfId="1" applyFont="1" applyFill="1" applyBorder="1" applyAlignment="1" applyProtection="1">
      <alignment horizontal="center" vertical="center"/>
    </xf>
    <xf numFmtId="0" fontId="28" fillId="0" borderId="11" xfId="1" applyFont="1" applyBorder="1" applyProtection="1"/>
    <xf numFmtId="0" fontId="31" fillId="14" borderId="8" xfId="1" applyFont="1" applyFill="1" applyBorder="1" applyAlignment="1" applyProtection="1">
      <alignment horizontal="center" vertical="center"/>
    </xf>
    <xf numFmtId="0" fontId="31" fillId="14" borderId="12" xfId="1" applyFont="1" applyFill="1" applyBorder="1" applyAlignment="1" applyProtection="1">
      <alignment horizontal="center" vertical="center"/>
    </xf>
    <xf numFmtId="0" fontId="32" fillId="14" borderId="10" xfId="1" applyFont="1" applyFill="1" applyBorder="1" applyAlignment="1" applyProtection="1">
      <alignment horizontal="center" vertical="center"/>
    </xf>
    <xf numFmtId="0" fontId="28" fillId="10" borderId="11" xfId="1" applyFont="1" applyFill="1" applyBorder="1" applyAlignment="1" applyProtection="1">
      <alignment horizontal="center"/>
    </xf>
    <xf numFmtId="0" fontId="31" fillId="14" borderId="9" xfId="1" applyFont="1" applyFill="1" applyBorder="1" applyAlignment="1" applyProtection="1">
      <alignment horizontal="center" vertical="center"/>
    </xf>
    <xf numFmtId="0" fontId="32" fillId="14" borderId="9" xfId="1" applyFont="1" applyFill="1" applyBorder="1" applyAlignment="1" applyProtection="1">
      <alignment horizontal="center" vertical="center"/>
    </xf>
    <xf numFmtId="0" fontId="32" fillId="8" borderId="12" xfId="1" applyFont="1" applyFill="1" applyBorder="1" applyAlignment="1" applyProtection="1">
      <alignment horizontal="center" vertical="center" wrapText="1"/>
    </xf>
    <xf numFmtId="0" fontId="32" fillId="11" borderId="8" xfId="1" applyFont="1" applyFill="1" applyBorder="1" applyAlignment="1" applyProtection="1">
      <alignment horizontal="center" vertical="center"/>
    </xf>
    <xf numFmtId="0" fontId="28" fillId="10" borderId="11" xfId="1" applyFont="1" applyFill="1" applyBorder="1" applyAlignment="1" applyProtection="1">
      <alignment horizontal="center" vertical="center"/>
    </xf>
    <xf numFmtId="0" fontId="32" fillId="15" borderId="9" xfId="1" applyFont="1" applyFill="1" applyBorder="1" applyAlignment="1" applyProtection="1">
      <alignment horizontal="center" vertical="center" wrapText="1"/>
    </xf>
    <xf numFmtId="0" fontId="28" fillId="0" borderId="11" xfId="1" applyFont="1" applyBorder="1" applyAlignment="1" applyProtection="1">
      <alignment vertical="center"/>
    </xf>
    <xf numFmtId="0" fontId="28" fillId="0" borderId="4" xfId="1" applyFont="1" applyBorder="1" applyAlignment="1" applyProtection="1">
      <alignment vertical="center"/>
    </xf>
    <xf numFmtId="0" fontId="32" fillId="7" borderId="12" xfId="1" applyFont="1" applyFill="1" applyBorder="1" applyAlignment="1" applyProtection="1">
      <alignment horizontal="center" vertical="center"/>
    </xf>
    <xf numFmtId="0" fontId="32" fillId="7" borderId="12" xfId="1" applyFont="1" applyFill="1" applyBorder="1" applyAlignment="1" applyProtection="1">
      <alignment horizontal="center" vertical="center" wrapText="1"/>
    </xf>
    <xf numFmtId="0" fontId="32" fillId="12" borderId="12" xfId="1" applyFont="1" applyFill="1" applyBorder="1" applyAlignment="1" applyProtection="1">
      <alignment horizontal="center" vertical="center" wrapText="1"/>
    </xf>
    <xf numFmtId="0" fontId="32" fillId="11" borderId="12" xfId="1" applyFont="1" applyFill="1" applyBorder="1" applyAlignment="1" applyProtection="1">
      <alignment horizontal="center" vertical="center"/>
    </xf>
    <xf numFmtId="0" fontId="32" fillId="0" borderId="12" xfId="1" applyFont="1" applyFill="1" applyBorder="1" applyAlignment="1" applyProtection="1">
      <alignment horizontal="center" vertical="center"/>
    </xf>
    <xf numFmtId="0" fontId="32" fillId="15" borderId="12" xfId="1" applyFont="1" applyFill="1" applyBorder="1" applyAlignment="1" applyProtection="1">
      <alignment horizontal="center" vertical="center" wrapText="1"/>
    </xf>
    <xf numFmtId="0" fontId="32" fillId="7" borderId="9" xfId="1" applyFont="1" applyFill="1" applyBorder="1" applyAlignment="1" applyProtection="1">
      <alignment horizontal="center" vertical="center" wrapText="1"/>
    </xf>
    <xf numFmtId="0" fontId="32" fillId="0" borderId="12" xfId="1" applyFont="1" applyFill="1" applyBorder="1" applyAlignment="1" applyProtection="1">
      <alignment horizontal="center" vertical="center" wrapText="1"/>
    </xf>
    <xf numFmtId="0" fontId="32" fillId="20" borderId="12" xfId="1" applyFont="1" applyFill="1" applyBorder="1" applyAlignment="1" applyProtection="1">
      <alignment horizontal="center" vertical="center" wrapText="1"/>
    </xf>
    <xf numFmtId="0" fontId="32" fillId="19" borderId="8" xfId="1" applyFont="1" applyFill="1" applyBorder="1" applyAlignment="1" applyProtection="1">
      <alignment horizontal="center" vertical="center"/>
    </xf>
    <xf numFmtId="0" fontId="32" fillId="16" borderId="8" xfId="1" applyFont="1" applyFill="1" applyBorder="1" applyAlignment="1" applyProtection="1">
      <alignment horizontal="center" vertical="center" wrapText="1"/>
    </xf>
    <xf numFmtId="0" fontId="28" fillId="10" borderId="0" xfId="1" applyFont="1" applyFill="1" applyBorder="1" applyAlignment="1" applyProtection="1">
      <alignment horizontal="center" vertical="center"/>
    </xf>
    <xf numFmtId="0" fontId="28" fillId="0" borderId="7" xfId="1" applyFont="1" applyBorder="1" applyAlignment="1" applyProtection="1">
      <alignment vertical="center"/>
    </xf>
    <xf numFmtId="0" fontId="32" fillId="13" borderId="5" xfId="1" applyFont="1" applyFill="1" applyBorder="1" applyAlignment="1" applyProtection="1">
      <alignment horizontal="center" vertical="center" wrapText="1"/>
    </xf>
    <xf numFmtId="0" fontId="32" fillId="8" borderId="0" xfId="1" applyFont="1" applyFill="1" applyBorder="1" applyAlignment="1" applyProtection="1">
      <alignment horizontal="center" vertical="center"/>
    </xf>
    <xf numFmtId="0" fontId="32" fillId="14" borderId="12" xfId="1" applyFont="1" applyFill="1" applyBorder="1" applyAlignment="1" applyProtection="1">
      <alignment horizontal="center" vertical="center"/>
    </xf>
    <xf numFmtId="0" fontId="32" fillId="16" borderId="12" xfId="1" applyFont="1" applyFill="1" applyBorder="1" applyAlignment="1" applyProtection="1">
      <alignment horizontal="center" vertical="center" wrapText="1"/>
    </xf>
    <xf numFmtId="0" fontId="33" fillId="7" borderId="12" xfId="1" applyFont="1" applyFill="1" applyBorder="1" applyAlignment="1" applyProtection="1">
      <alignment horizontal="center" vertical="center" wrapText="1"/>
    </xf>
    <xf numFmtId="0" fontId="32" fillId="11" borderId="10" xfId="1" applyFont="1" applyFill="1" applyBorder="1" applyAlignment="1" applyProtection="1">
      <alignment horizontal="center" vertical="center"/>
    </xf>
    <xf numFmtId="0" fontId="28" fillId="8" borderId="0" xfId="1" applyFont="1" applyFill="1" applyBorder="1" applyAlignment="1" applyProtection="1">
      <alignment vertical="center"/>
    </xf>
    <xf numFmtId="0" fontId="32" fillId="8" borderId="0" xfId="1" applyFont="1" applyFill="1" applyBorder="1" applyAlignment="1" applyProtection="1">
      <alignment vertical="center"/>
    </xf>
    <xf numFmtId="0" fontId="32" fillId="13" borderId="15" xfId="1" applyFont="1" applyFill="1" applyBorder="1" applyAlignment="1" applyProtection="1">
      <alignment horizontal="center" vertical="center" wrapText="1"/>
    </xf>
    <xf numFmtId="0" fontId="32" fillId="8" borderId="8" xfId="1" applyFont="1" applyFill="1" applyBorder="1" applyAlignment="1" applyProtection="1">
      <alignment vertical="center"/>
    </xf>
    <xf numFmtId="0" fontId="32" fillId="8" borderId="9" xfId="1" applyFont="1" applyFill="1" applyBorder="1" applyAlignment="1" applyProtection="1">
      <alignment vertical="center"/>
    </xf>
    <xf numFmtId="0" fontId="32" fillId="8" borderId="10" xfId="1" applyFont="1" applyFill="1" applyBorder="1" applyAlignment="1" applyProtection="1">
      <alignment vertical="center"/>
    </xf>
    <xf numFmtId="0" fontId="32" fillId="14" borderId="14" xfId="1" applyFont="1" applyFill="1" applyBorder="1" applyAlignment="1" applyProtection="1">
      <alignment horizontal="center" vertical="center"/>
    </xf>
    <xf numFmtId="0" fontId="32" fillId="14" borderId="0" xfId="1" applyFont="1" applyFill="1" applyBorder="1" applyAlignment="1" applyProtection="1">
      <alignment horizontal="center" vertical="center"/>
    </xf>
    <xf numFmtId="0" fontId="28" fillId="0" borderId="11" xfId="1" applyFont="1" applyFill="1" applyBorder="1" applyProtection="1"/>
    <xf numFmtId="0" fontId="28" fillId="0" borderId="4" xfId="1" applyFont="1" applyFill="1" applyBorder="1" applyProtection="1"/>
    <xf numFmtId="0" fontId="32" fillId="8" borderId="8" xfId="1" applyFont="1" applyFill="1" applyBorder="1" applyAlignment="1" applyProtection="1">
      <alignment vertical="center" wrapText="1"/>
    </xf>
    <xf numFmtId="0" fontId="32" fillId="8" borderId="9" xfId="1" applyFont="1" applyFill="1" applyBorder="1" applyAlignment="1" applyProtection="1">
      <alignment vertical="center" wrapText="1"/>
    </xf>
    <xf numFmtId="0" fontId="32" fillId="8" borderId="10" xfId="1" applyFont="1" applyFill="1" applyBorder="1" applyAlignment="1" applyProtection="1">
      <alignment vertical="center" wrapText="1"/>
    </xf>
    <xf numFmtId="0" fontId="32" fillId="8" borderId="9" xfId="1" applyFont="1" applyFill="1" applyBorder="1" applyAlignment="1" applyProtection="1">
      <alignment horizontal="center" vertical="center" wrapText="1"/>
    </xf>
    <xf numFmtId="0" fontId="32" fillId="8" borderId="10" xfId="1" applyFont="1" applyFill="1" applyBorder="1" applyAlignment="1" applyProtection="1">
      <alignment horizontal="center" vertical="center" wrapText="1"/>
    </xf>
    <xf numFmtId="0" fontId="32" fillId="13" borderId="9" xfId="1" applyFont="1" applyFill="1" applyBorder="1" applyAlignment="1" applyProtection="1">
      <alignment horizontal="center" vertical="center" wrapText="1"/>
    </xf>
    <xf numFmtId="0" fontId="32" fillId="19" borderId="12" xfId="1" applyFont="1" applyFill="1" applyBorder="1" applyAlignment="1" applyProtection="1">
      <alignment horizontal="center" vertical="center" wrapText="1"/>
    </xf>
    <xf numFmtId="0" fontId="32" fillId="21" borderId="12" xfId="1" applyFont="1" applyFill="1" applyBorder="1" applyAlignment="1" applyProtection="1">
      <alignment horizontal="center" vertical="center" wrapText="1"/>
    </xf>
    <xf numFmtId="0" fontId="32" fillId="17" borderId="9" xfId="1" applyFont="1" applyFill="1" applyBorder="1" applyAlignment="1" applyProtection="1">
      <alignment horizontal="center" vertical="center" wrapText="1"/>
    </xf>
    <xf numFmtId="0" fontId="32" fillId="17" borderId="12" xfId="1" applyFont="1" applyFill="1" applyBorder="1" applyAlignment="1" applyProtection="1">
      <alignment horizontal="center" vertical="center" wrapText="1"/>
    </xf>
    <xf numFmtId="0" fontId="32" fillId="18" borderId="12" xfId="1" applyFont="1" applyFill="1" applyBorder="1" applyAlignment="1" applyProtection="1">
      <alignment horizontal="center" vertical="center" wrapText="1"/>
    </xf>
    <xf numFmtId="0" fontId="32" fillId="17" borderId="12" xfId="1" applyFont="1" applyFill="1" applyBorder="1" applyAlignment="1" applyProtection="1">
      <alignment horizontal="center" vertical="center"/>
    </xf>
    <xf numFmtId="0" fontId="33" fillId="17" borderId="12" xfId="1" applyFont="1" applyFill="1" applyBorder="1" applyAlignment="1" applyProtection="1">
      <alignment horizontal="center" vertical="center" wrapText="1"/>
    </xf>
    <xf numFmtId="0" fontId="32" fillId="14" borderId="47" xfId="1" applyFont="1" applyFill="1" applyBorder="1" applyAlignment="1" applyProtection="1">
      <alignment horizontal="center" vertical="center"/>
    </xf>
    <xf numFmtId="0" fontId="32" fillId="17" borderId="13" xfId="1" applyFont="1" applyFill="1" applyBorder="1" applyAlignment="1" applyProtection="1">
      <alignment horizontal="center" vertical="center" wrapText="1"/>
    </xf>
    <xf numFmtId="0" fontId="32" fillId="8" borderId="14" xfId="1" applyFont="1" applyFill="1" applyBorder="1" applyAlignment="1" applyProtection="1">
      <alignment vertical="center"/>
    </xf>
    <xf numFmtId="0" fontId="32" fillId="8" borderId="46" xfId="1" applyFont="1" applyFill="1" applyBorder="1" applyAlignment="1" applyProtection="1">
      <alignment vertical="center"/>
    </xf>
    <xf numFmtId="0" fontId="28" fillId="8" borderId="45" xfId="1" applyFont="1" applyFill="1" applyBorder="1" applyProtection="1"/>
    <xf numFmtId="0" fontId="28" fillId="0" borderId="48" xfId="1" applyFont="1" applyFill="1" applyBorder="1" applyProtection="1"/>
    <xf numFmtId="0" fontId="28" fillId="0" borderId="35" xfId="1" applyFont="1" applyFill="1" applyBorder="1" applyProtection="1"/>
    <xf numFmtId="0" fontId="28" fillId="0" borderId="13" xfId="1" applyFont="1" applyFill="1" applyBorder="1" applyProtection="1"/>
    <xf numFmtId="0" fontId="28" fillId="0" borderId="33" xfId="1" applyFont="1" applyFill="1" applyBorder="1" applyProtection="1"/>
    <xf numFmtId="0" fontId="28" fillId="0" borderId="33" xfId="1" applyFont="1" applyBorder="1" applyProtection="1"/>
    <xf numFmtId="0" fontId="28" fillId="0" borderId="0" xfId="1" applyFont="1" applyBorder="1" applyProtection="1"/>
    <xf numFmtId="0" fontId="32" fillId="8" borderId="20" xfId="1" applyFont="1" applyFill="1" applyBorder="1" applyAlignment="1" applyProtection="1">
      <alignment horizontal="center" vertical="center"/>
    </xf>
    <xf numFmtId="0" fontId="28" fillId="7" borderId="34" xfId="1" applyFont="1" applyFill="1" applyBorder="1" applyProtection="1"/>
    <xf numFmtId="0" fontId="28" fillId="17" borderId="34" xfId="1" applyFont="1" applyFill="1" applyBorder="1" applyAlignment="1" applyProtection="1">
      <alignment horizontal="left" vertical="center" wrapText="1"/>
    </xf>
    <xf numFmtId="0" fontId="28" fillId="19" borderId="21" xfId="1" applyFont="1" applyFill="1" applyBorder="1" applyProtection="1"/>
    <xf numFmtId="0" fontId="34" fillId="0" borderId="39" xfId="1" applyFont="1" applyFill="1" applyBorder="1" applyProtection="1"/>
    <xf numFmtId="0" fontId="32" fillId="0" borderId="20" xfId="1" applyFont="1" applyFill="1" applyBorder="1" applyAlignment="1" applyProtection="1">
      <alignment horizontal="center" vertical="center"/>
    </xf>
    <xf numFmtId="0" fontId="32" fillId="22" borderId="21" xfId="1" applyFont="1" applyFill="1" applyBorder="1" applyAlignment="1" applyProtection="1">
      <alignment horizontal="center" vertical="center"/>
    </xf>
    <xf numFmtId="0" fontId="34" fillId="21" borderId="21" xfId="1" applyFont="1" applyFill="1" applyBorder="1" applyProtection="1"/>
    <xf numFmtId="0" fontId="28" fillId="21" borderId="21" xfId="1" applyFont="1" applyFill="1" applyBorder="1" applyProtection="1"/>
    <xf numFmtId="0" fontId="34" fillId="0" borderId="11" xfId="1" applyFont="1" applyBorder="1" applyProtection="1"/>
    <xf numFmtId="0" fontId="28" fillId="0" borderId="18" xfId="1" applyFont="1" applyBorder="1" applyAlignment="1" applyProtection="1">
      <alignment horizontal="center"/>
    </xf>
    <xf numFmtId="0" fontId="28" fillId="0" borderId="18" xfId="1" applyFont="1" applyBorder="1" applyProtection="1"/>
    <xf numFmtId="0" fontId="34" fillId="0" borderId="4" xfId="1" applyFont="1" applyBorder="1" applyAlignment="1" applyProtection="1">
      <alignment horizontal="left"/>
    </xf>
    <xf numFmtId="0" fontId="28" fillId="0" borderId="4" xfId="1" applyFont="1" applyBorder="1" applyAlignment="1" applyProtection="1">
      <alignment horizontal="center"/>
    </xf>
    <xf numFmtId="0" fontId="2" fillId="0" borderId="3" xfId="1" applyBorder="1" applyProtection="1"/>
    <xf numFmtId="0" fontId="2" fillId="0" borderId="4" xfId="1" applyBorder="1" applyProtection="1"/>
    <xf numFmtId="0" fontId="18" fillId="8" borderId="0" xfId="1" applyFont="1" applyFill="1" applyBorder="1" applyProtection="1"/>
    <xf numFmtId="0" fontId="18" fillId="8" borderId="0" xfId="1" applyFont="1" applyFill="1" applyBorder="1" applyAlignment="1" applyProtection="1">
      <alignment horizontal="center"/>
    </xf>
    <xf numFmtId="0" fontId="2" fillId="0" borderId="7" xfId="1" applyBorder="1" applyProtection="1"/>
    <xf numFmtId="0" fontId="20" fillId="8" borderId="0" xfId="1" applyFont="1" applyFill="1" applyBorder="1" applyAlignment="1" applyProtection="1">
      <alignment horizontal="center" vertical="center"/>
    </xf>
    <xf numFmtId="0" fontId="2" fillId="0" borderId="11" xfId="1" applyBorder="1" applyProtection="1"/>
    <xf numFmtId="0" fontId="20" fillId="14" borderId="8" xfId="1" applyFont="1" applyFill="1" applyBorder="1" applyAlignment="1" applyProtection="1">
      <alignment horizontal="center" vertical="center"/>
    </xf>
    <xf numFmtId="0" fontId="20" fillId="14" borderId="12" xfId="1" applyFont="1" applyFill="1" applyBorder="1" applyAlignment="1" applyProtection="1">
      <alignment horizontal="center" vertical="center"/>
    </xf>
    <xf numFmtId="0" fontId="21" fillId="14" borderId="10" xfId="1" applyFont="1" applyFill="1" applyBorder="1" applyAlignment="1" applyProtection="1">
      <alignment horizontal="center" vertical="center"/>
    </xf>
    <xf numFmtId="0" fontId="2" fillId="10" borderId="11" xfId="1" applyFill="1" applyBorder="1" applyAlignment="1" applyProtection="1">
      <alignment horizontal="center" vertical="center"/>
    </xf>
    <xf numFmtId="0" fontId="20" fillId="14" borderId="9" xfId="1" applyFont="1" applyFill="1" applyBorder="1" applyAlignment="1" applyProtection="1">
      <alignment horizontal="center" vertical="center"/>
    </xf>
    <xf numFmtId="0" fontId="21" fillId="14" borderId="9" xfId="1" applyFont="1" applyFill="1" applyBorder="1" applyAlignment="1" applyProtection="1">
      <alignment horizontal="center" vertical="center"/>
    </xf>
    <xf numFmtId="0" fontId="2" fillId="0" borderId="11" xfId="1" applyBorder="1" applyAlignment="1" applyProtection="1">
      <alignment vertical="center"/>
    </xf>
    <xf numFmtId="0" fontId="2" fillId="0" borderId="4" xfId="1" applyBorder="1" applyAlignment="1" applyProtection="1">
      <alignment vertical="center"/>
    </xf>
    <xf numFmtId="0" fontId="21" fillId="8" borderId="12" xfId="1" applyFont="1" applyFill="1" applyBorder="1" applyAlignment="1" applyProtection="1">
      <alignment horizontal="center" vertical="center" wrapText="1"/>
    </xf>
    <xf numFmtId="0" fontId="21" fillId="11" borderId="8" xfId="1" applyFont="1" applyFill="1" applyBorder="1" applyAlignment="1" applyProtection="1">
      <alignment horizontal="center" vertical="center"/>
    </xf>
    <xf numFmtId="0" fontId="21" fillId="12" borderId="9" xfId="1" applyFont="1" applyFill="1" applyBorder="1" applyAlignment="1" applyProtection="1">
      <alignment horizontal="center" vertical="center" wrapText="1"/>
    </xf>
    <xf numFmtId="0" fontId="21" fillId="12" borderId="10" xfId="1" applyFont="1" applyFill="1" applyBorder="1" applyAlignment="1" applyProtection="1">
      <alignment horizontal="center" vertical="center" wrapText="1"/>
    </xf>
    <xf numFmtId="0" fontId="21" fillId="15" borderId="9" xfId="1" applyFont="1" applyFill="1" applyBorder="1" applyAlignment="1" applyProtection="1">
      <alignment horizontal="center" vertical="center" wrapText="1"/>
    </xf>
    <xf numFmtId="0" fontId="21" fillId="7" borderId="12" xfId="1" applyFont="1" applyFill="1" applyBorder="1" applyAlignment="1" applyProtection="1">
      <alignment horizontal="center" vertical="center"/>
    </xf>
    <xf numFmtId="0" fontId="21" fillId="7" borderId="12" xfId="1" applyFont="1" applyFill="1" applyBorder="1" applyAlignment="1" applyProtection="1">
      <alignment horizontal="center" vertical="center" wrapText="1"/>
    </xf>
    <xf numFmtId="0" fontId="21" fillId="12" borderId="12" xfId="1" applyFont="1" applyFill="1" applyBorder="1" applyAlignment="1" applyProtection="1">
      <alignment horizontal="center" vertical="center" wrapText="1"/>
    </xf>
    <xf numFmtId="0" fontId="1" fillId="11" borderId="12" xfId="1" applyFont="1" applyFill="1" applyBorder="1" applyAlignment="1" applyProtection="1">
      <alignment horizontal="center" vertical="center"/>
    </xf>
    <xf numFmtId="0" fontId="21" fillId="0" borderId="12" xfId="1" applyFont="1" applyFill="1" applyBorder="1" applyAlignment="1" applyProtection="1">
      <alignment horizontal="center" vertical="center"/>
    </xf>
    <xf numFmtId="0" fontId="21" fillId="15" borderId="12" xfId="1" applyFont="1" applyFill="1" applyBorder="1" applyAlignment="1" applyProtection="1">
      <alignment horizontal="center" vertical="center" wrapText="1"/>
    </xf>
    <xf numFmtId="0" fontId="21" fillId="7" borderId="9" xfId="1" applyFont="1" applyFill="1" applyBorder="1" applyAlignment="1" applyProtection="1">
      <alignment horizontal="center" vertical="center" wrapText="1"/>
    </xf>
    <xf numFmtId="0" fontId="21" fillId="0" borderId="12" xfId="1" applyFont="1" applyFill="1" applyBorder="1" applyAlignment="1" applyProtection="1">
      <alignment horizontal="center" vertical="center" wrapText="1"/>
    </xf>
    <xf numFmtId="0" fontId="21" fillId="20" borderId="13" xfId="1" applyFont="1" applyFill="1" applyBorder="1" applyAlignment="1" applyProtection="1">
      <alignment horizontal="center" vertical="center" wrapText="1"/>
    </xf>
    <xf numFmtId="0" fontId="21" fillId="20" borderId="12" xfId="1" applyFont="1" applyFill="1" applyBorder="1" applyAlignment="1" applyProtection="1">
      <alignment horizontal="center" vertical="center" wrapText="1"/>
    </xf>
    <xf numFmtId="0" fontId="21" fillId="19" borderId="17" xfId="1" applyFont="1" applyFill="1" applyBorder="1" applyAlignment="1" applyProtection="1">
      <alignment horizontal="center" vertical="center"/>
    </xf>
    <xf numFmtId="0" fontId="21" fillId="14" borderId="22" xfId="1" applyFont="1" applyFill="1" applyBorder="1" applyAlignment="1" applyProtection="1">
      <alignment horizontal="center" vertical="center"/>
    </xf>
    <xf numFmtId="0" fontId="21" fillId="16" borderId="12" xfId="1" applyFont="1" applyFill="1" applyBorder="1" applyAlignment="1" applyProtection="1">
      <alignment horizontal="center" vertical="center" wrapText="1"/>
    </xf>
    <xf numFmtId="0" fontId="21" fillId="16" borderId="8" xfId="1" applyFont="1" applyFill="1" applyBorder="1" applyAlignment="1" applyProtection="1">
      <alignment horizontal="center" vertical="center" wrapText="1"/>
    </xf>
    <xf numFmtId="0" fontId="2" fillId="10" borderId="0" xfId="1" applyFill="1" applyBorder="1" applyAlignment="1" applyProtection="1">
      <alignment horizontal="center" vertical="center"/>
    </xf>
    <xf numFmtId="0" fontId="2" fillId="0" borderId="7" xfId="1" applyBorder="1" applyAlignment="1" applyProtection="1">
      <alignment vertical="center"/>
    </xf>
    <xf numFmtId="0" fontId="21" fillId="13" borderId="5" xfId="1" applyFont="1" applyFill="1" applyBorder="1" applyAlignment="1" applyProtection="1">
      <alignment horizontal="center" vertical="center" wrapText="1"/>
    </xf>
    <xf numFmtId="0" fontId="21" fillId="8" borderId="0" xfId="1" applyFont="1" applyFill="1" applyBorder="1" applyAlignment="1" applyProtection="1">
      <alignment horizontal="center" vertical="center"/>
    </xf>
    <xf numFmtId="0" fontId="21" fillId="14" borderId="12" xfId="1" applyFont="1" applyFill="1" applyBorder="1" applyAlignment="1" applyProtection="1">
      <alignment horizontal="center" vertical="center"/>
    </xf>
    <xf numFmtId="0" fontId="21" fillId="11" borderId="10" xfId="1" applyFont="1" applyFill="1" applyBorder="1" applyAlignment="1" applyProtection="1">
      <alignment horizontal="center" vertical="center"/>
    </xf>
    <xf numFmtId="0" fontId="22" fillId="7" borderId="12" xfId="1" applyFont="1" applyFill="1" applyBorder="1" applyAlignment="1" applyProtection="1">
      <alignment horizontal="center" vertical="center" wrapText="1"/>
    </xf>
    <xf numFmtId="0" fontId="18" fillId="8" borderId="0" xfId="1" applyFont="1" applyFill="1" applyBorder="1" applyAlignment="1" applyProtection="1">
      <alignment vertical="center"/>
    </xf>
    <xf numFmtId="0" fontId="21" fillId="8" borderId="0" xfId="1" applyFont="1" applyFill="1" applyBorder="1" applyAlignment="1" applyProtection="1">
      <alignment vertical="center"/>
    </xf>
    <xf numFmtId="0" fontId="21" fillId="13" borderId="15" xfId="1" applyFont="1" applyFill="1" applyBorder="1" applyAlignment="1" applyProtection="1">
      <alignment horizontal="center" vertical="center" wrapText="1"/>
    </xf>
    <xf numFmtId="0" fontId="2" fillId="0" borderId="11" xfId="1" applyFill="1" applyBorder="1" applyProtection="1"/>
    <xf numFmtId="0" fontId="2" fillId="0" borderId="4" xfId="1" applyFill="1" applyBorder="1" applyProtection="1"/>
    <xf numFmtId="0" fontId="21" fillId="8" borderId="9" xfId="1" applyFont="1" applyFill="1" applyBorder="1" applyAlignment="1" applyProtection="1">
      <alignment vertical="center" wrapText="1"/>
    </xf>
    <xf numFmtId="0" fontId="21" fillId="8" borderId="10" xfId="1" applyFont="1" applyFill="1" applyBorder="1" applyAlignment="1" applyProtection="1">
      <alignment vertical="center" wrapText="1"/>
    </xf>
    <xf numFmtId="0" fontId="21" fillId="8" borderId="9" xfId="1" applyFont="1" applyFill="1" applyBorder="1" applyAlignment="1" applyProtection="1">
      <alignment horizontal="center" vertical="center" wrapText="1"/>
    </xf>
    <xf numFmtId="0" fontId="21" fillId="8" borderId="10" xfId="1" applyFont="1" applyFill="1" applyBorder="1" applyAlignment="1" applyProtection="1">
      <alignment horizontal="center" vertical="center" wrapText="1"/>
    </xf>
    <xf numFmtId="0" fontId="2" fillId="0" borderId="4" xfId="1" applyFont="1" applyBorder="1" applyAlignment="1" applyProtection="1">
      <alignment vertical="center"/>
    </xf>
    <xf numFmtId="0" fontId="21" fillId="13" borderId="9" xfId="1" applyFont="1" applyFill="1" applyBorder="1" applyAlignment="1" applyProtection="1">
      <alignment horizontal="center" vertical="center" wrapText="1"/>
    </xf>
    <xf numFmtId="0" fontId="21" fillId="19" borderId="12" xfId="1" applyFont="1" applyFill="1" applyBorder="1" applyAlignment="1" applyProtection="1">
      <alignment horizontal="center" vertical="center" wrapText="1"/>
    </xf>
    <xf numFmtId="0" fontId="21" fillId="21" borderId="12" xfId="1" applyFont="1" applyFill="1" applyBorder="1" applyAlignment="1" applyProtection="1">
      <alignment horizontal="center" vertical="center" wrapText="1"/>
    </xf>
    <xf numFmtId="0" fontId="21" fillId="21" borderId="14" xfId="1" applyFont="1" applyFill="1" applyBorder="1" applyAlignment="1" applyProtection="1">
      <alignment horizontal="center" vertical="center" wrapText="1"/>
    </xf>
    <xf numFmtId="0" fontId="21" fillId="17" borderId="9" xfId="1" applyFont="1" applyFill="1" applyBorder="1" applyAlignment="1" applyProtection="1">
      <alignment horizontal="center" vertical="center" wrapText="1"/>
    </xf>
    <xf numFmtId="0" fontId="21" fillId="17" borderId="12" xfId="1" applyFont="1" applyFill="1" applyBorder="1" applyAlignment="1" applyProtection="1">
      <alignment horizontal="center" vertical="center" wrapText="1"/>
    </xf>
    <xf numFmtId="0" fontId="21" fillId="18" borderId="12" xfId="1" applyFont="1" applyFill="1" applyBorder="1" applyAlignment="1" applyProtection="1">
      <alignment horizontal="center" vertical="center" wrapText="1"/>
    </xf>
    <xf numFmtId="0" fontId="21" fillId="17" borderId="12" xfId="1" applyFont="1" applyFill="1" applyBorder="1" applyAlignment="1" applyProtection="1">
      <alignment horizontal="center" vertical="center"/>
    </xf>
    <xf numFmtId="0" fontId="22" fillId="17" borderId="12" xfId="1" applyFont="1" applyFill="1" applyBorder="1" applyAlignment="1" applyProtection="1">
      <alignment horizontal="center" vertical="center" wrapText="1"/>
    </xf>
    <xf numFmtId="0" fontId="18" fillId="0" borderId="48" xfId="1" applyFont="1" applyFill="1" applyBorder="1" applyProtection="1"/>
    <xf numFmtId="0" fontId="2" fillId="0" borderId="4" xfId="1" applyFont="1" applyFill="1" applyBorder="1" applyProtection="1"/>
    <xf numFmtId="0" fontId="18" fillId="0" borderId="12" xfId="1" applyFont="1" applyFill="1" applyBorder="1" applyProtection="1"/>
    <xf numFmtId="0" fontId="21" fillId="8" borderId="20" xfId="1" applyFont="1" applyFill="1" applyBorder="1" applyAlignment="1" applyProtection="1">
      <alignment horizontal="center" vertical="center"/>
    </xf>
    <xf numFmtId="0" fontId="18" fillId="7" borderId="21" xfId="1" applyFont="1" applyFill="1" applyBorder="1" applyProtection="1"/>
    <xf numFmtId="0" fontId="18" fillId="17" borderId="21" xfId="1" applyFont="1" applyFill="1" applyBorder="1" applyAlignment="1" applyProtection="1">
      <alignment horizontal="left" vertical="center" wrapText="1"/>
    </xf>
    <xf numFmtId="0" fontId="18" fillId="19" borderId="21" xfId="1" applyFont="1" applyFill="1" applyBorder="1" applyProtection="1"/>
    <xf numFmtId="0" fontId="3" fillId="0" borderId="39" xfId="1" applyFont="1" applyFill="1" applyBorder="1" applyProtection="1"/>
    <xf numFmtId="0" fontId="21" fillId="0" borderId="20" xfId="1" applyFont="1" applyFill="1" applyBorder="1" applyAlignment="1" applyProtection="1">
      <alignment horizontal="center" vertical="center"/>
    </xf>
    <xf numFmtId="0" fontId="21" fillId="22" borderId="21" xfId="1" applyFont="1" applyFill="1" applyBorder="1" applyAlignment="1" applyProtection="1">
      <alignment horizontal="center" vertical="center"/>
    </xf>
    <xf numFmtId="0" fontId="3" fillId="21" borderId="21" xfId="1" applyFont="1" applyFill="1" applyBorder="1" applyProtection="1"/>
    <xf numFmtId="0" fontId="2" fillId="21" borderId="21" xfId="1" applyFill="1" applyBorder="1" applyProtection="1"/>
    <xf numFmtId="0" fontId="3" fillId="0" borderId="11" xfId="1" applyFont="1" applyBorder="1" applyProtection="1"/>
    <xf numFmtId="0" fontId="2" fillId="0" borderId="18" xfId="1" applyBorder="1" applyAlignment="1" applyProtection="1">
      <alignment horizontal="center"/>
    </xf>
    <xf numFmtId="0" fontId="2" fillId="0" borderId="18" xfId="1" applyBorder="1" applyProtection="1"/>
    <xf numFmtId="0" fontId="3" fillId="0" borderId="4" xfId="1" applyFont="1" applyBorder="1" applyProtection="1"/>
    <xf numFmtId="0" fontId="2" fillId="0" borderId="4" xfId="1" applyFont="1" applyBorder="1" applyProtection="1"/>
    <xf numFmtId="0" fontId="2" fillId="0" borderId="4" xfId="1" applyBorder="1" applyAlignment="1" applyProtection="1">
      <alignment horizontal="center"/>
    </xf>
    <xf numFmtId="0" fontId="0" fillId="0" borderId="0" xfId="0" applyFill="1" applyProtection="1"/>
    <xf numFmtId="0" fontId="3" fillId="4" borderId="0" xfId="0" applyFont="1" applyFill="1" applyProtection="1"/>
    <xf numFmtId="0" fontId="0" fillId="5" borderId="0" xfId="0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3" fillId="5" borderId="0" xfId="0" applyFont="1" applyFill="1" applyAlignment="1" applyProtection="1">
      <alignment horizontal="left"/>
    </xf>
    <xf numFmtId="0" fontId="34" fillId="0" borderId="36" xfId="1" applyFont="1" applyFill="1" applyBorder="1" applyAlignment="1" applyProtection="1">
      <alignment horizontal="left"/>
    </xf>
    <xf numFmtId="0" fontId="34" fillId="0" borderId="32" xfId="1" applyFont="1" applyFill="1" applyBorder="1" applyAlignment="1" applyProtection="1">
      <alignment horizontal="left"/>
    </xf>
    <xf numFmtId="0" fontId="3" fillId="0" borderId="36" xfId="1" applyFont="1" applyFill="1" applyBorder="1" applyAlignment="1" applyProtection="1">
      <alignment horizontal="left"/>
    </xf>
    <xf numFmtId="0" fontId="3" fillId="0" borderId="32" xfId="1" applyFont="1" applyFill="1" applyBorder="1" applyAlignment="1" applyProtection="1">
      <alignment horizontal="left"/>
    </xf>
    <xf numFmtId="0" fontId="15" fillId="0" borderId="0" xfId="0" applyFont="1" applyProtection="1"/>
    <xf numFmtId="0" fontId="11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left"/>
    </xf>
    <xf numFmtId="0" fontId="11" fillId="0" borderId="0" xfId="0" applyFont="1" applyProtection="1"/>
    <xf numFmtId="0" fontId="9" fillId="0" borderId="0" xfId="0" applyFont="1" applyProtection="1"/>
    <xf numFmtId="0" fontId="14" fillId="0" borderId="0" xfId="0" applyFont="1" applyProtection="1"/>
    <xf numFmtId="0" fontId="10" fillId="0" borderId="0" xfId="0" applyFont="1" applyProtection="1"/>
    <xf numFmtId="0" fontId="12" fillId="0" borderId="0" xfId="0" applyFont="1" applyProtection="1"/>
    <xf numFmtId="0" fontId="11" fillId="0" borderId="0" xfId="0" applyFont="1" applyAlignment="1" applyProtection="1">
      <alignment horizontal="left" indent="4"/>
    </xf>
    <xf numFmtId="0" fontId="2" fillId="0" borderId="0" xfId="0" applyFont="1" applyProtection="1"/>
    <xf numFmtId="0" fontId="2" fillId="0" borderId="16" xfId="1" applyFont="1" applyBorder="1" applyProtection="1"/>
    <xf numFmtId="0" fontId="2" fillId="0" borderId="19" xfId="1" applyFont="1" applyBorder="1" applyProtection="1"/>
    <xf numFmtId="0" fontId="2" fillId="0" borderId="3" xfId="1" applyFont="1" applyBorder="1" applyProtection="1"/>
    <xf numFmtId="0" fontId="2" fillId="0" borderId="19" xfId="1" applyFont="1" applyBorder="1" applyAlignment="1" applyProtection="1">
      <alignment horizontal="center"/>
    </xf>
    <xf numFmtId="0" fontId="2" fillId="0" borderId="4" xfId="1" applyFont="1" applyBorder="1" applyAlignment="1" applyProtection="1">
      <alignment horizontal="left"/>
    </xf>
    <xf numFmtId="8" fontId="2" fillId="0" borderId="3" xfId="1" applyNumberFormat="1" applyFont="1" applyBorder="1" applyAlignment="1" applyProtection="1">
      <alignment horizontal="right"/>
    </xf>
    <xf numFmtId="0" fontId="2" fillId="0" borderId="19" xfId="1" applyFont="1" applyBorder="1" applyAlignment="1" applyProtection="1">
      <alignment horizontal="right"/>
    </xf>
    <xf numFmtId="8" fontId="3" fillId="20" borderId="23" xfId="1" applyNumberFormat="1" applyFont="1" applyFill="1" applyBorder="1" applyAlignment="1" applyProtection="1">
      <alignment horizontal="left" vertical="center" wrapText="1"/>
    </xf>
    <xf numFmtId="8" fontId="3" fillId="7" borderId="23" xfId="1" applyNumberFormat="1" applyFont="1" applyFill="1" applyBorder="1" applyAlignment="1" applyProtection="1">
      <alignment horizontal="left" vertical="center"/>
    </xf>
    <xf numFmtId="0" fontId="3" fillId="7" borderId="24" xfId="1" applyFont="1" applyFill="1" applyBorder="1" applyAlignment="1" applyProtection="1">
      <alignment horizontal="left" vertical="center"/>
    </xf>
    <xf numFmtId="0" fontId="3" fillId="7" borderId="16" xfId="1" applyFont="1" applyFill="1" applyBorder="1" applyAlignment="1" applyProtection="1">
      <alignment horizontal="left" vertical="center"/>
    </xf>
    <xf numFmtId="8" fontId="3" fillId="0" borderId="3" xfId="1" applyNumberFormat="1" applyFont="1" applyBorder="1" applyAlignment="1" applyProtection="1">
      <alignment horizontal="left"/>
    </xf>
    <xf numFmtId="8" fontId="3" fillId="0" borderId="50" xfId="1" applyNumberFormat="1" applyFont="1" applyBorder="1" applyAlignment="1" applyProtection="1">
      <alignment horizontal="left"/>
    </xf>
    <xf numFmtId="8" fontId="3" fillId="0" borderId="19" xfId="1" applyNumberFormat="1" applyFont="1" applyBorder="1" applyAlignment="1" applyProtection="1">
      <alignment horizontal="left"/>
    </xf>
    <xf numFmtId="8" fontId="3" fillId="17" borderId="23" xfId="1" applyNumberFormat="1" applyFont="1" applyFill="1" applyBorder="1" applyAlignment="1" applyProtection="1">
      <alignment horizontal="left" vertical="center" wrapText="1"/>
    </xf>
    <xf numFmtId="0" fontId="3" fillId="17" borderId="24" xfId="1" applyFont="1" applyFill="1" applyBorder="1" applyAlignment="1" applyProtection="1">
      <alignment horizontal="left" vertical="center" wrapText="1"/>
    </xf>
    <xf numFmtId="0" fontId="3" fillId="17" borderId="16" xfId="1" applyFont="1" applyFill="1" applyBorder="1" applyAlignment="1" applyProtection="1">
      <alignment horizontal="left" vertical="center" wrapText="1"/>
    </xf>
    <xf numFmtId="8" fontId="3" fillId="21" borderId="23" xfId="1" applyNumberFormat="1" applyFont="1" applyFill="1" applyBorder="1" applyAlignment="1" applyProtection="1">
      <alignment horizontal="left" vertical="center" wrapText="1"/>
    </xf>
    <xf numFmtId="0" fontId="3" fillId="21" borderId="24" xfId="1" applyFont="1" applyFill="1" applyBorder="1" applyAlignment="1" applyProtection="1">
      <alignment horizontal="left" vertical="center" wrapText="1"/>
    </xf>
    <xf numFmtId="0" fontId="3" fillId="21" borderId="16" xfId="1" applyFont="1" applyFill="1" applyBorder="1" applyAlignment="1" applyProtection="1">
      <alignment horizontal="left" vertical="center" wrapText="1"/>
    </xf>
    <xf numFmtId="0" fontId="11" fillId="0" borderId="0" xfId="0" applyFont="1" applyAlignment="1" applyProtection="1">
      <alignment horizontal="left" wrapText="1"/>
    </xf>
    <xf numFmtId="0" fontId="16" fillId="0" borderId="0" xfId="0" applyFont="1" applyAlignment="1" applyProtection="1">
      <alignment horizontal="left" vertical="top" wrapText="1"/>
    </xf>
    <xf numFmtId="0" fontId="8" fillId="3" borderId="0" xfId="0" applyFont="1" applyFill="1" applyAlignment="1" applyProtection="1">
      <alignment horizontal="center" vertical="center"/>
    </xf>
    <xf numFmtId="0" fontId="2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3" fillId="5" borderId="0" xfId="0" applyFont="1" applyFill="1" applyAlignment="1" applyProtection="1">
      <alignment horizontal="left"/>
    </xf>
    <xf numFmtId="0" fontId="3" fillId="6" borderId="0" xfId="0" applyFont="1" applyFill="1" applyAlignment="1" applyProtection="1">
      <alignment horizontal="left"/>
    </xf>
    <xf numFmtId="0" fontId="3" fillId="7" borderId="0" xfId="0" applyFont="1" applyFill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30" fillId="9" borderId="8" xfId="1" applyFont="1" applyFill="1" applyBorder="1" applyAlignment="1" applyProtection="1">
      <alignment horizontal="center" vertical="center"/>
    </xf>
    <xf numFmtId="0" fontId="30" fillId="9" borderId="9" xfId="1" applyFont="1" applyFill="1" applyBorder="1" applyAlignment="1" applyProtection="1">
      <alignment horizontal="center" vertical="center"/>
    </xf>
    <xf numFmtId="0" fontId="30" fillId="9" borderId="10" xfId="1" applyFont="1" applyFill="1" applyBorder="1" applyAlignment="1" applyProtection="1">
      <alignment horizontal="center" vertical="center"/>
    </xf>
    <xf numFmtId="0" fontId="27" fillId="8" borderId="1" xfId="1" applyFont="1" applyFill="1" applyBorder="1" applyAlignment="1" applyProtection="1">
      <alignment horizontal="center" vertical="center"/>
    </xf>
    <xf numFmtId="0" fontId="27" fillId="8" borderId="0" xfId="1" applyFont="1" applyFill="1" applyBorder="1" applyAlignment="1" applyProtection="1">
      <alignment horizontal="center" vertical="center"/>
    </xf>
    <xf numFmtId="0" fontId="27" fillId="8" borderId="2" xfId="1" applyFont="1" applyFill="1" applyBorder="1" applyAlignment="1" applyProtection="1">
      <alignment horizontal="center" vertical="center"/>
    </xf>
    <xf numFmtId="0" fontId="29" fillId="8" borderId="5" xfId="1" applyFont="1" applyFill="1" applyBorder="1" applyAlignment="1" applyProtection="1">
      <alignment horizontal="center"/>
    </xf>
    <xf numFmtId="0" fontId="29" fillId="0" borderId="5" xfId="1" applyFont="1" applyBorder="1" applyAlignment="1" applyProtection="1"/>
    <xf numFmtId="0" fontId="29" fillId="0" borderId="6" xfId="1" applyFont="1" applyBorder="1" applyAlignment="1" applyProtection="1"/>
    <xf numFmtId="0" fontId="32" fillId="0" borderId="0" xfId="1" applyFont="1" applyFill="1" applyBorder="1" applyAlignment="1" applyProtection="1">
      <alignment horizontal="center" vertical="center" wrapText="1"/>
    </xf>
    <xf numFmtId="0" fontId="32" fillId="0" borderId="0" xfId="1" applyFont="1" applyBorder="1" applyAlignment="1" applyProtection="1">
      <alignment horizontal="center" vertical="center"/>
    </xf>
    <xf numFmtId="0" fontId="28" fillId="0" borderId="17" xfId="1" applyFont="1" applyBorder="1" applyAlignment="1" applyProtection="1">
      <alignment horizontal="center" vertical="center"/>
    </xf>
    <xf numFmtId="0" fontId="28" fillId="0" borderId="14" xfId="1" applyFont="1" applyBorder="1" applyAlignment="1" applyProtection="1">
      <alignment horizontal="center" vertical="center"/>
    </xf>
    <xf numFmtId="0" fontId="32" fillId="12" borderId="8" xfId="1" applyFont="1" applyFill="1" applyBorder="1" applyAlignment="1" applyProtection="1">
      <alignment horizontal="center" vertical="center" wrapText="1"/>
    </xf>
    <xf numFmtId="0" fontId="32" fillId="12" borderId="9" xfId="1" applyFont="1" applyFill="1" applyBorder="1" applyAlignment="1" applyProtection="1">
      <alignment horizontal="center" vertical="center" wrapText="1"/>
    </xf>
    <xf numFmtId="0" fontId="32" fillId="12" borderId="10" xfId="1" applyFont="1" applyFill="1" applyBorder="1" applyAlignment="1" applyProtection="1">
      <alignment horizontal="center" vertical="center" wrapText="1"/>
    </xf>
    <xf numFmtId="0" fontId="3" fillId="20" borderId="23" xfId="1" applyFont="1" applyFill="1" applyBorder="1" applyAlignment="1" applyProtection="1">
      <alignment horizontal="left" vertical="center" wrapText="1"/>
    </xf>
    <xf numFmtId="0" fontId="3" fillId="20" borderId="24" xfId="1" applyFont="1" applyFill="1" applyBorder="1" applyAlignment="1" applyProtection="1">
      <alignment horizontal="left" vertical="center" wrapText="1"/>
    </xf>
    <xf numFmtId="0" fontId="3" fillId="20" borderId="16" xfId="1" applyFont="1" applyFill="1" applyBorder="1" applyAlignment="1" applyProtection="1">
      <alignment horizontal="left" vertical="center" wrapText="1"/>
    </xf>
    <xf numFmtId="0" fontId="3" fillId="7" borderId="23" xfId="1" applyFont="1" applyFill="1" applyBorder="1" applyAlignment="1" applyProtection="1">
      <alignment horizontal="left" vertical="center"/>
    </xf>
    <xf numFmtId="0" fontId="3" fillId="7" borderId="24" xfId="1" applyFont="1" applyFill="1" applyBorder="1" applyAlignment="1" applyProtection="1">
      <alignment horizontal="left" vertical="center"/>
    </xf>
    <xf numFmtId="0" fontId="3" fillId="7" borderId="28" xfId="1" applyFont="1" applyFill="1" applyBorder="1" applyAlignment="1" applyProtection="1">
      <alignment horizontal="left" vertical="center"/>
    </xf>
    <xf numFmtId="0" fontId="3" fillId="20" borderId="3" xfId="1" applyFont="1" applyFill="1" applyBorder="1" applyAlignment="1" applyProtection="1">
      <alignment horizontal="left" vertical="center" wrapText="1"/>
    </xf>
    <xf numFmtId="8" fontId="2" fillId="0" borderId="3" xfId="1" applyNumberFormat="1" applyFont="1" applyBorder="1" applyAlignment="1" applyProtection="1">
      <alignment horizontal="right"/>
    </xf>
    <xf numFmtId="8" fontId="2" fillId="0" borderId="16" xfId="1" applyNumberFormat="1" applyFont="1" applyBorder="1" applyAlignment="1" applyProtection="1">
      <alignment horizontal="right"/>
    </xf>
    <xf numFmtId="0" fontId="2" fillId="0" borderId="16" xfId="1" applyFont="1" applyBorder="1" applyAlignment="1" applyProtection="1">
      <alignment horizontal="right"/>
    </xf>
    <xf numFmtId="0" fontId="3" fillId="0" borderId="3" xfId="1" applyFont="1" applyBorder="1" applyAlignment="1" applyProtection="1">
      <alignment horizontal="left"/>
    </xf>
    <xf numFmtId="0" fontId="3" fillId="0" borderId="24" xfId="1" applyFont="1" applyBorder="1" applyAlignment="1" applyProtection="1">
      <alignment horizontal="left"/>
    </xf>
    <xf numFmtId="0" fontId="3" fillId="0" borderId="16" xfId="1" applyFont="1" applyBorder="1" applyAlignment="1" applyProtection="1">
      <alignment horizontal="left"/>
    </xf>
    <xf numFmtId="0" fontId="2" fillId="0" borderId="3" xfId="1" applyFont="1" applyBorder="1" applyAlignment="1" applyProtection="1">
      <alignment horizontal="left"/>
    </xf>
    <xf numFmtId="0" fontId="2" fillId="0" borderId="24" xfId="1" applyFont="1" applyBorder="1" applyAlignment="1" applyProtection="1">
      <alignment horizontal="left"/>
    </xf>
    <xf numFmtId="0" fontId="2" fillId="0" borderId="16" xfId="1" applyFont="1" applyBorder="1" applyAlignment="1" applyProtection="1">
      <alignment horizontal="left"/>
    </xf>
    <xf numFmtId="0" fontId="3" fillId="17" borderId="29" xfId="1" applyFont="1" applyFill="1" applyBorder="1" applyAlignment="1" applyProtection="1">
      <alignment horizontal="left" vertical="center"/>
    </xf>
    <xf numFmtId="0" fontId="3" fillId="17" borderId="30" xfId="1" applyFont="1" applyFill="1" applyBorder="1" applyAlignment="1" applyProtection="1">
      <alignment horizontal="left" vertical="center"/>
    </xf>
    <xf numFmtId="0" fontId="3" fillId="17" borderId="31" xfId="1" applyFont="1" applyFill="1" applyBorder="1" applyAlignment="1" applyProtection="1">
      <alignment horizontal="left" vertical="center"/>
    </xf>
    <xf numFmtId="0" fontId="3" fillId="21" borderId="25" xfId="1" applyFont="1" applyFill="1" applyBorder="1" applyAlignment="1" applyProtection="1">
      <alignment horizontal="left" vertical="center" wrapText="1"/>
    </xf>
    <xf numFmtId="0" fontId="3" fillId="21" borderId="26" xfId="1" applyFont="1" applyFill="1" applyBorder="1" applyAlignment="1" applyProtection="1">
      <alignment horizontal="left" vertical="center" wrapText="1"/>
    </xf>
    <xf numFmtId="0" fontId="3" fillId="21" borderId="27" xfId="1" applyFont="1" applyFill="1" applyBorder="1" applyAlignment="1" applyProtection="1">
      <alignment horizontal="left" vertical="center" wrapText="1"/>
    </xf>
    <xf numFmtId="0" fontId="3" fillId="0" borderId="37" xfId="1" applyFont="1" applyFill="1" applyBorder="1" applyAlignment="1" applyProtection="1">
      <alignment horizontal="left"/>
    </xf>
    <xf numFmtId="0" fontId="3" fillId="0" borderId="38" xfId="1" applyFont="1" applyFill="1" applyBorder="1" applyAlignment="1" applyProtection="1">
      <alignment horizontal="left"/>
    </xf>
    <xf numFmtId="0" fontId="3" fillId="0" borderId="36" xfId="1" applyFont="1" applyFill="1" applyBorder="1" applyAlignment="1" applyProtection="1">
      <alignment horizontal="left"/>
    </xf>
    <xf numFmtId="0" fontId="3" fillId="0" borderId="40" xfId="1" applyFont="1" applyFill="1" applyBorder="1" applyAlignment="1" applyProtection="1">
      <alignment horizontal="left"/>
    </xf>
    <xf numFmtId="0" fontId="3" fillId="0" borderId="41" xfId="1" applyFont="1" applyFill="1" applyBorder="1" applyAlignment="1" applyProtection="1">
      <alignment horizontal="left"/>
    </xf>
    <xf numFmtId="0" fontId="3" fillId="0" borderId="32" xfId="1" applyFont="1" applyFill="1" applyBorder="1" applyAlignment="1" applyProtection="1">
      <alignment horizontal="left"/>
    </xf>
    <xf numFmtId="0" fontId="3" fillId="0" borderId="42" xfId="1" applyFont="1" applyFill="1" applyBorder="1" applyAlignment="1" applyProtection="1">
      <alignment horizontal="left"/>
    </xf>
    <xf numFmtId="0" fontId="3" fillId="0" borderId="43" xfId="1" applyFont="1" applyFill="1" applyBorder="1" applyAlignment="1" applyProtection="1">
      <alignment horizontal="left"/>
    </xf>
    <xf numFmtId="0" fontId="3" fillId="0" borderId="44" xfId="1" applyFont="1" applyFill="1" applyBorder="1" applyAlignment="1" applyProtection="1">
      <alignment horizontal="left"/>
    </xf>
    <xf numFmtId="0" fontId="3" fillId="0" borderId="49" xfId="1" applyFont="1" applyFill="1" applyBorder="1" applyAlignment="1" applyProtection="1">
      <alignment horizontal="left"/>
    </xf>
    <xf numFmtId="0" fontId="3" fillId="0" borderId="24" xfId="1" applyFont="1" applyFill="1" applyBorder="1" applyAlignment="1" applyProtection="1">
      <alignment horizontal="left"/>
    </xf>
    <xf numFmtId="0" fontId="3" fillId="0" borderId="16" xfId="1" applyFont="1" applyFill="1" applyBorder="1" applyAlignment="1" applyProtection="1">
      <alignment horizontal="left"/>
    </xf>
    <xf numFmtId="0" fontId="19" fillId="9" borderId="8" xfId="1" applyFont="1" applyFill="1" applyBorder="1" applyAlignment="1" applyProtection="1">
      <alignment horizontal="center" vertical="center"/>
    </xf>
    <xf numFmtId="0" fontId="19" fillId="9" borderId="9" xfId="1" applyFont="1" applyFill="1" applyBorder="1" applyAlignment="1" applyProtection="1">
      <alignment horizontal="center" vertical="center"/>
    </xf>
    <xf numFmtId="0" fontId="19" fillId="9" borderId="10" xfId="1" applyFont="1" applyFill="1" applyBorder="1" applyAlignment="1" applyProtection="1">
      <alignment horizontal="center" vertical="center"/>
    </xf>
    <xf numFmtId="0" fontId="21" fillId="0" borderId="0" xfId="1" applyFont="1" applyFill="1" applyBorder="1" applyAlignment="1" applyProtection="1">
      <alignment horizontal="center" vertical="center" wrapText="1"/>
    </xf>
    <xf numFmtId="0" fontId="21" fillId="0" borderId="0" xfId="1" applyFont="1" applyBorder="1" applyAlignment="1" applyProtection="1">
      <alignment horizontal="center" vertical="center"/>
    </xf>
    <xf numFmtId="0" fontId="17" fillId="8" borderId="1" xfId="1" applyFont="1" applyFill="1" applyBorder="1" applyAlignment="1" applyProtection="1">
      <alignment horizontal="center" vertical="center"/>
    </xf>
    <xf numFmtId="0" fontId="17" fillId="8" borderId="0" xfId="1" applyFont="1" applyFill="1" applyBorder="1" applyAlignment="1" applyProtection="1">
      <alignment horizontal="center" vertical="center"/>
    </xf>
    <xf numFmtId="0" fontId="17" fillId="8" borderId="2" xfId="1" applyFont="1" applyFill="1" applyBorder="1" applyAlignment="1" applyProtection="1">
      <alignment horizontal="center" vertical="center"/>
    </xf>
    <xf numFmtId="0" fontId="23" fillId="8" borderId="5" xfId="1" applyFont="1" applyFill="1" applyBorder="1" applyAlignment="1" applyProtection="1">
      <alignment horizontal="center"/>
    </xf>
    <xf numFmtId="0" fontId="15" fillId="0" borderId="5" xfId="1" applyFont="1" applyBorder="1" applyAlignment="1" applyProtection="1"/>
    <xf numFmtId="0" fontId="15" fillId="0" borderId="6" xfId="1" applyFont="1" applyBorder="1" applyAlignment="1" applyProtection="1"/>
    <xf numFmtId="0" fontId="3" fillId="21" borderId="23" xfId="1" applyFont="1" applyFill="1" applyBorder="1" applyAlignment="1" applyProtection="1">
      <alignment horizontal="left" vertical="center" wrapText="1"/>
    </xf>
    <xf numFmtId="0" fontId="3" fillId="21" borderId="24" xfId="1" applyFont="1" applyFill="1" applyBorder="1" applyAlignment="1" applyProtection="1">
      <alignment horizontal="left" vertical="center" wrapText="1"/>
    </xf>
    <xf numFmtId="0" fontId="3" fillId="21" borderId="28" xfId="1" applyFont="1" applyFill="1" applyBorder="1" applyAlignment="1" applyProtection="1">
      <alignment horizontal="left" vertical="center" wrapText="1"/>
    </xf>
    <xf numFmtId="0" fontId="3" fillId="20" borderId="28" xfId="1" applyFont="1" applyFill="1" applyBorder="1" applyAlignment="1" applyProtection="1">
      <alignment horizontal="left" vertical="center" wrapText="1"/>
    </xf>
    <xf numFmtId="0" fontId="3" fillId="17" borderId="23" xfId="1" applyFont="1" applyFill="1" applyBorder="1" applyAlignment="1" applyProtection="1">
      <alignment horizontal="left" vertical="center" wrapText="1"/>
    </xf>
    <xf numFmtId="0" fontId="3" fillId="17" borderId="24" xfId="1" applyFont="1" applyFill="1" applyBorder="1" applyAlignment="1" applyProtection="1">
      <alignment horizontal="left" vertical="center" wrapText="1"/>
    </xf>
    <xf numFmtId="0" fontId="3" fillId="17" borderId="28" xfId="1" applyFont="1" applyFill="1" applyBorder="1" applyAlignment="1" applyProtection="1">
      <alignment horizontal="left" vertical="center" wrapText="1"/>
    </xf>
  </cellXfs>
  <cellStyles count="2">
    <cellStyle name="Normal" xfId="0" builtinId="0"/>
    <cellStyle name="Normal 2" xfId="1"/>
  </cellStyles>
  <dxfs count="79">
    <dxf>
      <protection locked="0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0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font>
        <color auto="1"/>
      </font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font>
        <b/>
      </font>
    </dxf>
    <dxf>
      <font>
        <color rgb="FFFF0000"/>
      </font>
    </dxf>
    <dxf>
      <font>
        <b/>
      </font>
    </dxf>
    <dxf>
      <font>
        <color rgb="FFFF0000"/>
      </font>
    </dxf>
    <dxf>
      <alignment horizontal="right" readingOrder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0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0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1"/>
    </dxf>
    <dxf>
      <protection locked="0"/>
    </dxf>
    <dxf>
      <font>
        <color auto="1"/>
      </font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font>
        <b/>
      </font>
    </dxf>
    <dxf>
      <font>
        <color rgb="FFFF0000"/>
      </font>
    </dxf>
    <dxf>
      <font>
        <b/>
      </font>
    </dxf>
    <dxf>
      <font>
        <color rgb="FFFF0000"/>
      </font>
    </dxf>
    <dxf>
      <alignment horizontal="right" readingOrder="0"/>
    </dxf>
    <dxf>
      <protection locked="0"/>
    </dxf>
    <dxf>
      <protection locked="0"/>
    </dxf>
    <dxf>
      <protection locked="0"/>
    </dxf>
    <dxf>
      <protection locked="0"/>
    </dxf>
  </dxfs>
  <tableStyles count="0" defaultTableStyle="TableStyleMedium2" defaultPivotStyle="PivotStyleLight16"/>
  <colors>
    <mruColors>
      <color rgb="FF0099FF"/>
      <color rgb="FF00FFCC"/>
      <color rgb="FFFF7C80"/>
      <color rgb="FF00FFFF"/>
      <color rgb="FFFFCCFF"/>
      <color rgb="FFFF99FF"/>
      <color rgb="FFCC99FF"/>
      <color rgb="FFCC66FF"/>
      <color rgb="FF99CC00"/>
      <color rgb="FF99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68580</xdr:colOff>
      <xdr:row>19</xdr:row>
      <xdr:rowOff>38100</xdr:rowOff>
    </xdr:from>
    <xdr:to>
      <xdr:col>7</xdr:col>
      <xdr:colOff>298387</xdr:colOff>
      <xdr:row>19</xdr:row>
      <xdr:rowOff>122506</xdr:rowOff>
    </xdr:to>
    <xdr:sp macro="" textlink="">
      <xdr:nvSpPr>
        <xdr:cNvPr id="2" name="Flèche droite à entaill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3094413" y="4169525"/>
          <a:ext cx="229807" cy="84406"/>
        </a:xfrm>
        <a:prstGeom prst="notch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fr-CA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68580</xdr:colOff>
      <xdr:row>19</xdr:row>
      <xdr:rowOff>38100</xdr:rowOff>
    </xdr:from>
    <xdr:to>
      <xdr:col>7</xdr:col>
      <xdr:colOff>298387</xdr:colOff>
      <xdr:row>19</xdr:row>
      <xdr:rowOff>122506</xdr:rowOff>
    </xdr:to>
    <xdr:sp macro="" textlink="">
      <xdr:nvSpPr>
        <xdr:cNvPr id="2" name="Flèche droite à entaill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3352107" y="4169525"/>
          <a:ext cx="229807" cy="84406"/>
        </a:xfrm>
        <a:prstGeom prst="notch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fr-CA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oirrac" refreshedDate="42964.577677777779" createdVersion="3" refreshedVersion="6" minRefreshableVersion="3" recordCount="17">
  <cacheSource type="worksheet">
    <worksheetSource ref="A1:C18" sheet="Échelon"/>
  </cacheSource>
  <cacheFields count="3">
    <cacheField name="Échelon" numFmtId="0">
      <sharedItems containsSemiMixedTypes="0" containsString="0" containsNumber="1" containsInteger="1" minValue="1" maxValue="17" count="17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</sharedItems>
    </cacheField>
    <cacheField name="Taux 141e journée     2015-16" numFmtId="0">
      <sharedItems containsSemiMixedTypes="0" containsString="0" containsNumber="1" containsInteger="1" minValue="40578" maxValue="78992" count="17">
        <n v="40578"/>
        <n v="42303"/>
        <n v="44103"/>
        <n v="45976"/>
        <n v="47931"/>
        <n v="49968"/>
        <n v="52092"/>
        <n v="54308"/>
        <n v="56616"/>
        <n v="59023"/>
        <n v="61533"/>
        <n v="64149"/>
        <n v="66874"/>
        <n v="69718"/>
        <n v="72681"/>
        <n v="75769"/>
        <n v="78992"/>
      </sharedItems>
    </cacheField>
    <cacheField name="Taux 141e journée     2016-17" numFmtId="0">
      <sharedItems containsSemiMixedTypes="0" containsString="0" containsNumber="1" containsInteger="1" minValue="41390" maxValue="80572"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">
  <r>
    <x v="0"/>
    <x v="0"/>
    <n v="41390"/>
  </r>
  <r>
    <x v="1"/>
    <x v="1"/>
    <n v="43149"/>
  </r>
  <r>
    <x v="2"/>
    <x v="2"/>
    <n v="44985"/>
  </r>
  <r>
    <x v="3"/>
    <x v="3"/>
    <n v="46896"/>
  </r>
  <r>
    <x v="4"/>
    <x v="4"/>
    <n v="48890"/>
  </r>
  <r>
    <x v="5"/>
    <x v="5"/>
    <n v="50967"/>
  </r>
  <r>
    <x v="6"/>
    <x v="6"/>
    <n v="53134"/>
  </r>
  <r>
    <x v="7"/>
    <x v="7"/>
    <n v="55394"/>
  </r>
  <r>
    <x v="8"/>
    <x v="8"/>
    <n v="57748"/>
  </r>
  <r>
    <x v="9"/>
    <x v="9"/>
    <n v="60203"/>
  </r>
  <r>
    <x v="10"/>
    <x v="10"/>
    <n v="62764"/>
  </r>
  <r>
    <x v="11"/>
    <x v="11"/>
    <n v="65432"/>
  </r>
  <r>
    <x v="12"/>
    <x v="12"/>
    <n v="68211"/>
  </r>
  <r>
    <x v="13"/>
    <x v="13"/>
    <n v="71112"/>
  </r>
  <r>
    <x v="14"/>
    <x v="14"/>
    <n v="74135"/>
  </r>
  <r>
    <x v="15"/>
    <x v="15"/>
    <n v="77284"/>
  </r>
  <r>
    <x v="16"/>
    <x v="16"/>
    <n v="8057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0" applyNumberFormats="0" applyBorderFormats="0" applyFontFormats="0" applyPatternFormats="0" applyAlignmentFormats="0" applyWidthHeightFormats="1" dataCaption="Années" updatedVersion="6" minRefreshableVersion="3" showCalcMbrs="0" useAutoFormatting="1" rowGrandTotals="0" colGrandTotals="0" itemPrintTitles="1" createdVersion="3" indent="127" outline="1" outlineData="1" multipleFieldFilters="0">
  <location ref="E9:F11" firstHeaderRow="1" firstDataRow="2" firstDataCol="0" rowPageCount="1" colPageCount="1"/>
  <pivotFields count="3">
    <pivotField axis="axisPage" showAll="0" defaultSubtota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</items>
    </pivotField>
    <pivotField dataField="1" showAll="0"/>
    <pivotField dataField="1" showAll="0"/>
  </pivotFields>
  <rowItems count="1">
    <i/>
  </rowItems>
  <colFields count="1">
    <field x="-2"/>
  </colFields>
  <colItems count="2">
    <i>
      <x/>
    </i>
    <i i="1">
      <x v="1"/>
    </i>
  </colItems>
  <pageFields count="1">
    <pageField fld="0" item="2" hier="-1"/>
  </pageFields>
  <dataFields count="2">
    <dataField name="Somme de Taux 141e journée     2016-17" fld="1" baseField="0" baseItem="1"/>
    <dataField name="Somme de Taux 141e journée     2017-18" fld="2" baseField="0" baseItem="1"/>
  </dataFields>
  <formats count="49">
    <format dxfId="78">
      <pivotArea dataOnly="0" labelOnly="1" outline="0" fieldPosition="0">
        <references count="1">
          <reference field="0" count="0"/>
        </references>
      </pivotArea>
    </format>
    <format dxfId="77">
      <pivotArea type="topRight" dataOnly="0" labelOnly="1" outline="0" fieldPosition="0"/>
    </format>
    <format dxfId="76">
      <pivotArea field="0" type="button" dataOnly="0" labelOnly="1" outline="0" axis="axisPage" fieldPosition="0"/>
    </format>
    <format dxfId="75">
      <pivotArea field="-2" type="button" dataOnly="0" labelOnly="1" outline="0" axis="axisCol" fieldPosition="0"/>
    </format>
    <format dxfId="74">
      <pivotArea dataOnly="0" labelOnly="1" outline="0" fieldPosition="0">
        <references count="1">
          <reference field="0" count="0"/>
        </references>
      </pivotArea>
    </format>
    <format dxfId="73">
      <pivotArea dataOnly="0" labelOnly="1" outline="0" fieldPosition="0">
        <references count="1">
          <reference field="0" count="0"/>
        </references>
      </pivotArea>
    </format>
    <format dxfId="72">
      <pivotArea dataOnly="0" labelOnly="1" outline="0" fieldPosition="0">
        <references count="1">
          <reference field="0" count="0"/>
        </references>
      </pivotArea>
    </format>
    <format dxfId="71">
      <pivotArea field="0" type="button" dataOnly="0" labelOnly="1" outline="0" axis="axisPage" fieldPosition="0"/>
    </format>
    <format dxfId="70">
      <pivotArea field="0" type="button" dataOnly="0" labelOnly="1" outline="0" axis="axisPage" fieldPosition="0"/>
    </format>
    <format dxfId="69">
      <pivotArea dataOnly="0" labelOnly="1" outline="0" fieldPosition="0">
        <references count="1">
          <reference field="0" count="0"/>
        </references>
      </pivotArea>
    </format>
    <format dxfId="68">
      <pivotArea field="0" type="button" dataOnly="0" labelOnly="1" outline="0" axis="axisPage" fieldPosition="0"/>
    </format>
    <format dxfId="67">
      <pivotArea dataOnly="0" labelOnly="1" outline="0" fieldPosition="0">
        <references count="1">
          <reference field="0" count="0"/>
        </references>
      </pivotArea>
    </format>
    <format dxfId="66">
      <pivotArea field="0" type="button" dataOnly="0" labelOnly="1" outline="0" axis="axisPage" fieldPosition="0"/>
    </format>
    <format dxfId="65">
      <pivotArea type="all" dataOnly="0" outline="0" fieldPosition="0"/>
    </format>
    <format dxfId="64">
      <pivotArea outline="0" collapsedLevelsAreSubtotals="1" fieldPosition="0"/>
    </format>
    <format dxfId="63">
      <pivotArea type="all" dataOnly="0" outline="0" fieldPosition="0"/>
    </format>
    <format dxfId="62">
      <pivotArea outline="0" collapsedLevelsAreSubtotals="1" fieldPosition="0"/>
    </format>
    <format dxfId="61">
      <pivotArea field="-2" type="button" dataOnly="0" labelOnly="1" outline="0" axis="axisCol" fieldPosition="0"/>
    </format>
    <format dxfId="60">
      <pivotArea type="topRight" dataOnly="0" labelOnly="1" outline="0" fieldPosition="0"/>
    </format>
    <format dxfId="5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8">
      <pivotArea type="all" dataOnly="0" outline="0" fieldPosition="0"/>
    </format>
    <format dxfId="57">
      <pivotArea outline="0" collapsedLevelsAreSubtotals="1" fieldPosition="0"/>
    </format>
    <format dxfId="56">
      <pivotArea field="-2" type="button" dataOnly="0" labelOnly="1" outline="0" axis="axisCol" fieldPosition="0"/>
    </format>
    <format dxfId="55">
      <pivotArea type="topRight" dataOnly="0" labelOnly="1" outline="0" fieldPosition="0"/>
    </format>
    <format dxfId="5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3">
      <pivotArea dataOnly="0" labelOnly="1" outline="0" fieldPosition="0">
        <references count="1">
          <reference field="0" count="1">
            <x v="2"/>
          </reference>
        </references>
      </pivotArea>
    </format>
    <format dxfId="52">
      <pivotArea type="all" dataOnly="0" outline="0" fieldPosition="0"/>
    </format>
    <format dxfId="51">
      <pivotArea outline="0" collapsedLevelsAreSubtotals="1" fieldPosition="0"/>
    </format>
    <format dxfId="50">
      <pivotArea field="-2" type="button" dataOnly="0" labelOnly="1" outline="0" axis="axisCol" fieldPosition="0"/>
    </format>
    <format dxfId="49">
      <pivotArea type="topRight" dataOnly="0" labelOnly="1" outline="0" fieldPosition="0"/>
    </format>
    <format dxfId="4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7">
      <pivotArea dataOnly="0" labelOnly="1" outline="0" fieldPosition="0">
        <references count="1">
          <reference field="0" count="1">
            <x v="2"/>
          </reference>
        </references>
      </pivotArea>
    </format>
    <format dxfId="46">
      <pivotArea type="all" dataOnly="0" outline="0" fieldPosition="0"/>
    </format>
    <format dxfId="45">
      <pivotArea outline="0" collapsedLevelsAreSubtotals="1" fieldPosition="0"/>
    </format>
    <format dxfId="44">
      <pivotArea field="-2" type="button" dataOnly="0" labelOnly="1" outline="0" axis="axisCol" fieldPosition="0"/>
    </format>
    <format dxfId="43">
      <pivotArea type="topRight" dataOnly="0" labelOnly="1" outline="0" fieldPosition="0"/>
    </format>
    <format dxfId="4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1">
      <pivotArea dataOnly="0" labelOnly="1" outline="0" fieldPosition="0">
        <references count="1">
          <reference field="0" count="1">
            <x v="2"/>
          </reference>
        </references>
      </pivotArea>
    </format>
    <format dxfId="40">
      <pivotArea type="all" dataOnly="0" outline="0" fieldPosition="0"/>
    </format>
    <format dxfId="39">
      <pivotArea outline="0" collapsedLevelsAreSubtotals="1" fieldPosition="0"/>
    </format>
    <format dxfId="38">
      <pivotArea field="-2" type="button" dataOnly="0" labelOnly="1" outline="0" axis="axisCol" fieldPosition="0"/>
    </format>
    <format dxfId="37">
      <pivotArea type="topRight" dataOnly="0" labelOnly="1" outline="0" fieldPosition="0"/>
    </format>
    <format dxfId="3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5">
      <pivotArea type="all" dataOnly="0" outline="0" fieldPosition="0"/>
    </format>
    <format dxfId="34">
      <pivotArea outline="0" collapsedLevelsAreSubtotals="1" fieldPosition="0"/>
    </format>
    <format dxfId="33">
      <pivotArea field="-2" type="button" dataOnly="0" labelOnly="1" outline="0" axis="axisCol" fieldPosition="0"/>
    </format>
    <format dxfId="32">
      <pivotArea type="topRight" dataOnly="0" labelOnly="1" outline="0" fieldPosition="0"/>
    </format>
    <format dxfId="3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0">
      <pivotArea dataOnly="0" labelOnly="1" outline="0" fieldPosition="0">
        <references count="1">
          <reference field="0" count="1">
            <x v="2"/>
          </reference>
        </references>
      </pivotArea>
    </format>
  </formats>
  <pivotTableStyleInfo name="PivotStyleLight16" showRowHeaders="1" showColHeaders="1" showRowStripes="0" showColStripes="1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Tableau croisé dynamique1" cacheId="0" applyNumberFormats="0" applyBorderFormats="0" applyFontFormats="0" applyPatternFormats="0" applyAlignmentFormats="0" applyWidthHeightFormats="1" dataCaption="Années" updatedVersion="6" minRefreshableVersion="3" showCalcMbrs="0" useAutoFormatting="1" rowGrandTotals="0" colGrandTotals="0" itemPrintTitles="1" createdVersion="3" indent="127" outline="1" outlineData="1" multipleFieldFilters="0">
  <location ref="E9:F11" firstHeaderRow="1" firstDataRow="2" firstDataCol="0" rowPageCount="1" colPageCount="1"/>
  <pivotFields count="3">
    <pivotField axis="axisPage" showAll="0" defaultSubtota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</items>
    </pivotField>
    <pivotField dataField="1" showAl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  <pivotField dataField="1" showAll="0"/>
  </pivotFields>
  <rowItems count="1">
    <i/>
  </rowItems>
  <colFields count="1">
    <field x="-2"/>
  </colFields>
  <colItems count="2">
    <i>
      <x/>
    </i>
    <i i="1">
      <x v="1"/>
    </i>
  </colItems>
  <pageFields count="1">
    <pageField fld="0" item="2" hier="-1"/>
  </pageFields>
  <dataFields count="2">
    <dataField name="Somme de Taux 141e journée     2016-17" fld="1" baseField="0" baseItem="1"/>
    <dataField name="Somme de Taux 141e journée     2017-18" fld="2" baseField="0" baseItem="1"/>
  </dataFields>
  <formats count="30">
    <format dxfId="29">
      <pivotArea dataOnly="0" labelOnly="1" outline="0" fieldPosition="0">
        <references count="1">
          <reference field="0" count="0"/>
        </references>
      </pivotArea>
    </format>
    <format dxfId="28">
      <pivotArea type="topRight" dataOnly="0" labelOnly="1" outline="0" fieldPosition="0"/>
    </format>
    <format dxfId="27">
      <pivotArea field="0" type="button" dataOnly="0" labelOnly="1" outline="0" axis="axisPage" fieldPosition="0"/>
    </format>
    <format dxfId="26">
      <pivotArea field="-2" type="button" dataOnly="0" labelOnly="1" outline="0" axis="axisCol" fieldPosition="0"/>
    </format>
    <format dxfId="25">
      <pivotArea dataOnly="0" labelOnly="1" outline="0" fieldPosition="0">
        <references count="1">
          <reference field="0" count="0"/>
        </references>
      </pivotArea>
    </format>
    <format dxfId="24">
      <pivotArea dataOnly="0" labelOnly="1" outline="0" fieldPosition="0">
        <references count="1">
          <reference field="0" count="0"/>
        </references>
      </pivotArea>
    </format>
    <format dxfId="23">
      <pivotArea dataOnly="0" labelOnly="1" outline="0" fieldPosition="0">
        <references count="1">
          <reference field="0" count="0"/>
        </references>
      </pivotArea>
    </format>
    <format dxfId="22">
      <pivotArea field="0" type="button" dataOnly="0" labelOnly="1" outline="0" axis="axisPage" fieldPosition="0"/>
    </format>
    <format dxfId="21">
      <pivotArea field="0" type="button" dataOnly="0" labelOnly="1" outline="0" axis="axisPage" fieldPosition="0"/>
    </format>
    <format dxfId="20">
      <pivotArea dataOnly="0" labelOnly="1" outline="0" fieldPosition="0">
        <references count="1">
          <reference field="0" count="0"/>
        </references>
      </pivotArea>
    </format>
    <format dxfId="19">
      <pivotArea field="0" type="button" dataOnly="0" labelOnly="1" outline="0" axis="axisPage" fieldPosition="0"/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field="0" type="button" dataOnly="0" labelOnly="1" outline="0" axis="axisPage" fieldPosition="0"/>
    </format>
    <format dxfId="16">
      <pivotArea type="all" dataOnly="0" outline="0" fieldPosition="0"/>
    </format>
    <format dxfId="15">
      <pivotArea outline="0" collapsedLevelsAreSubtotals="1" fieldPosition="0"/>
    </format>
    <format dxfId="14">
      <pivotArea field="-2" type="button" dataOnly="0" labelOnly="1" outline="0" axis="axisCol" fieldPosition="0"/>
    </format>
    <format dxfId="13">
      <pivotArea type="topRight" dataOnly="0" labelOnly="1" outline="0" fieldPosition="0"/>
    </format>
    <format dxfId="1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1">
      <pivotArea type="all" dataOnly="0" outline="0" fieldPosition="0"/>
    </format>
    <format dxfId="10">
      <pivotArea outline="0" collapsedLevelsAreSubtotals="1" fieldPosition="0"/>
    </format>
    <format dxfId="9">
      <pivotArea field="-2" type="button" dataOnly="0" labelOnly="1" outline="0" axis="axisCol" fieldPosition="0"/>
    </format>
    <format dxfId="8">
      <pivotArea type="topRight" dataOnly="0" labelOnly="1" outline="0" fieldPosition="0"/>
    </format>
    <format dxfId="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6">
      <pivotArea dataOnly="0" labelOnly="1" outline="0" fieldPosition="0">
        <references count="1">
          <reference field="0" count="1">
            <x v="2"/>
          </reference>
        </references>
      </pivotArea>
    </format>
    <format dxfId="5">
      <pivotArea type="all" dataOnly="0" outline="0" fieldPosition="0"/>
    </format>
    <format dxfId="4">
      <pivotArea outline="0" collapsedLevelsAreSubtotals="1" fieldPosition="0"/>
    </format>
    <format dxfId="3">
      <pivotArea field="-2" type="button" dataOnly="0" labelOnly="1" outline="0" axis="axisCol" fieldPosition="0"/>
    </format>
    <format dxfId="2">
      <pivotArea type="topRight" dataOnly="0" labelOnly="1" outline="0" fieldPosition="0"/>
    </format>
    <format dxfId="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0">
      <pivotArea dataOnly="0" labelOnly="1" outline="0" fieldPosition="0">
        <references count="1">
          <reference field="0" count="1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36"/>
  <sheetViews>
    <sheetView tabSelected="1" workbookViewId="0">
      <selection activeCell="A7" sqref="A7"/>
    </sheetView>
  </sheetViews>
  <sheetFormatPr baseColWidth="10" defaultColWidth="11.44140625" defaultRowHeight="13.2" x14ac:dyDescent="0.25"/>
  <cols>
    <col min="1" max="16384" width="11.44140625" style="1"/>
  </cols>
  <sheetData>
    <row r="1" spans="1:17" ht="21" x14ac:dyDescent="0.4">
      <c r="A1" s="200" t="s">
        <v>0</v>
      </c>
    </row>
    <row r="3" spans="1:17" ht="52.35" customHeight="1" x14ac:dyDescent="0.25">
      <c r="A3" s="231" t="s">
        <v>43</v>
      </c>
      <c r="B3" s="231"/>
      <c r="C3" s="231"/>
      <c r="D3" s="231"/>
      <c r="E3" s="231"/>
      <c r="F3" s="231"/>
      <c r="G3" s="231"/>
      <c r="J3" s="201"/>
      <c r="K3" s="201"/>
      <c r="L3" s="201"/>
      <c r="M3" s="201"/>
      <c r="N3" s="201"/>
      <c r="O3" s="201"/>
      <c r="P3" s="202"/>
      <c r="Q3" s="194"/>
    </row>
    <row r="4" spans="1:17" ht="15" x14ac:dyDescent="0.25">
      <c r="J4" s="201"/>
      <c r="K4" s="201"/>
      <c r="L4" s="201"/>
      <c r="M4" s="201"/>
      <c r="N4" s="201"/>
      <c r="O4" s="201"/>
      <c r="P4" s="202"/>
      <c r="Q4" s="194"/>
    </row>
    <row r="5" spans="1:17" ht="47.85" customHeight="1" x14ac:dyDescent="0.25">
      <c r="A5" s="231" t="s">
        <v>99</v>
      </c>
      <c r="B5" s="231"/>
      <c r="C5" s="231"/>
      <c r="D5" s="231"/>
      <c r="E5" s="231"/>
      <c r="F5" s="231"/>
      <c r="G5" s="231"/>
      <c r="J5" s="201"/>
      <c r="K5" s="201"/>
      <c r="L5" s="201"/>
      <c r="M5" s="201"/>
      <c r="N5" s="203"/>
      <c r="O5" s="203"/>
      <c r="P5" s="202"/>
      <c r="Q5" s="194"/>
    </row>
    <row r="6" spans="1:17" ht="15" x14ac:dyDescent="0.25">
      <c r="J6" s="203"/>
      <c r="K6" s="201"/>
      <c r="L6" s="201"/>
      <c r="M6" s="201"/>
      <c r="N6" s="201"/>
      <c r="O6" s="201"/>
      <c r="P6" s="202"/>
      <c r="Q6" s="194"/>
    </row>
    <row r="7" spans="1:17" ht="15" x14ac:dyDescent="0.25">
      <c r="A7" s="204"/>
      <c r="B7" s="204"/>
      <c r="C7" s="204"/>
      <c r="D7" s="204"/>
      <c r="E7" s="204"/>
      <c r="F7" s="204"/>
      <c r="G7" s="205"/>
    </row>
    <row r="8" spans="1:17" ht="13.8" x14ac:dyDescent="0.25">
      <c r="A8" s="206" t="s">
        <v>72</v>
      </c>
      <c r="B8" s="207"/>
      <c r="C8" s="207"/>
      <c r="D8" s="204"/>
      <c r="E8" s="204"/>
      <c r="F8" s="204"/>
    </row>
    <row r="9" spans="1:17" ht="13.8" x14ac:dyDescent="0.25">
      <c r="A9" s="208"/>
      <c r="B9" s="204"/>
      <c r="C9" s="204"/>
      <c r="D9" s="204"/>
      <c r="E9" s="204"/>
      <c r="F9" s="204"/>
    </row>
    <row r="10" spans="1:17" ht="13.8" x14ac:dyDescent="0.25">
      <c r="A10" s="208" t="s">
        <v>11</v>
      </c>
      <c r="B10" s="204"/>
      <c r="C10" s="204"/>
      <c r="D10" s="204"/>
      <c r="E10" s="204"/>
      <c r="F10" s="204"/>
    </row>
    <row r="11" spans="1:17" ht="13.8" x14ac:dyDescent="0.25">
      <c r="A11" s="209" t="s">
        <v>20</v>
      </c>
      <c r="B11" s="204"/>
      <c r="C11" s="204"/>
      <c r="D11" s="204"/>
      <c r="E11" s="204"/>
      <c r="F11" s="204"/>
    </row>
    <row r="12" spans="1:17" ht="13.8" x14ac:dyDescent="0.25">
      <c r="A12" s="209" t="s">
        <v>71</v>
      </c>
      <c r="B12" s="204"/>
      <c r="C12" s="204"/>
      <c r="D12" s="204"/>
      <c r="E12" s="204"/>
      <c r="F12" s="204"/>
    </row>
    <row r="13" spans="1:17" ht="13.8" x14ac:dyDescent="0.25">
      <c r="A13" s="209" t="s">
        <v>13</v>
      </c>
      <c r="B13" s="204"/>
      <c r="C13" s="204"/>
      <c r="D13" s="204"/>
      <c r="E13" s="204"/>
      <c r="F13" s="204"/>
    </row>
    <row r="14" spans="1:17" ht="13.8" x14ac:dyDescent="0.25">
      <c r="A14" s="209" t="s">
        <v>21</v>
      </c>
      <c r="B14" s="204"/>
      <c r="C14" s="204"/>
      <c r="D14" s="204"/>
      <c r="E14" s="204"/>
      <c r="F14" s="204"/>
    </row>
    <row r="15" spans="1:17" ht="13.8" x14ac:dyDescent="0.25">
      <c r="A15" s="204"/>
      <c r="B15" s="204"/>
      <c r="C15" s="204"/>
      <c r="D15" s="204"/>
      <c r="E15" s="204"/>
      <c r="F15" s="204"/>
    </row>
    <row r="16" spans="1:17" ht="13.8" x14ac:dyDescent="0.25">
      <c r="A16" s="208" t="s">
        <v>12</v>
      </c>
      <c r="B16" s="204"/>
      <c r="C16" s="204"/>
      <c r="D16" s="204"/>
      <c r="E16" s="204"/>
      <c r="F16" s="204"/>
    </row>
    <row r="17" spans="1:6" ht="13.8" x14ac:dyDescent="0.25">
      <c r="A17" s="209" t="s">
        <v>14</v>
      </c>
      <c r="B17" s="204"/>
      <c r="C17" s="204"/>
      <c r="D17" s="204"/>
      <c r="E17" s="204"/>
      <c r="F17" s="204"/>
    </row>
    <row r="18" spans="1:6" ht="13.8" x14ac:dyDescent="0.25">
      <c r="A18" s="209" t="s">
        <v>15</v>
      </c>
      <c r="B18" s="204"/>
      <c r="C18" s="204"/>
      <c r="D18" s="204"/>
      <c r="E18" s="204"/>
      <c r="F18" s="204"/>
    </row>
    <row r="19" spans="1:6" ht="13.8" x14ac:dyDescent="0.25">
      <c r="A19" s="209" t="s">
        <v>16</v>
      </c>
      <c r="B19" s="204"/>
      <c r="C19" s="204"/>
      <c r="D19" s="204"/>
      <c r="E19" s="204"/>
      <c r="F19" s="204"/>
    </row>
    <row r="20" spans="1:6" ht="13.8" x14ac:dyDescent="0.25">
      <c r="A20" s="209" t="s">
        <v>17</v>
      </c>
      <c r="B20" s="204"/>
      <c r="C20" s="204"/>
      <c r="D20" s="204"/>
      <c r="E20" s="204"/>
      <c r="F20" s="204"/>
    </row>
    <row r="21" spans="1:6" ht="13.8" x14ac:dyDescent="0.25">
      <c r="A21" s="209"/>
      <c r="B21" s="204"/>
      <c r="C21" s="204"/>
      <c r="D21" s="204"/>
      <c r="E21" s="204"/>
      <c r="F21" s="204"/>
    </row>
    <row r="22" spans="1:6" ht="13.8" x14ac:dyDescent="0.25">
      <c r="A22" s="208" t="s">
        <v>80</v>
      </c>
      <c r="B22" s="204"/>
      <c r="C22" s="204"/>
      <c r="D22" s="204"/>
      <c r="E22" s="204"/>
      <c r="F22" s="204"/>
    </row>
    <row r="23" spans="1:6" ht="13.8" x14ac:dyDescent="0.25">
      <c r="A23" s="208"/>
      <c r="B23" s="204"/>
      <c r="C23" s="204"/>
      <c r="D23" s="204"/>
      <c r="E23" s="204"/>
      <c r="F23" s="204"/>
    </row>
    <row r="24" spans="1:6" s="210" customFormat="1" ht="13.8" x14ac:dyDescent="0.25">
      <c r="A24" s="209" t="s">
        <v>81</v>
      </c>
      <c r="B24" s="204"/>
      <c r="C24" s="204"/>
      <c r="D24" s="204"/>
      <c r="E24" s="204"/>
      <c r="F24" s="204"/>
    </row>
    <row r="25" spans="1:6" ht="13.8" x14ac:dyDescent="0.25">
      <c r="A25" s="209"/>
      <c r="B25" s="204" t="s">
        <v>86</v>
      </c>
      <c r="C25" s="204"/>
      <c r="D25" s="204"/>
      <c r="E25" s="204"/>
      <c r="F25" s="204"/>
    </row>
    <row r="26" spans="1:6" ht="13.8" x14ac:dyDescent="0.25">
      <c r="A26" s="209"/>
      <c r="B26" s="204" t="s">
        <v>87</v>
      </c>
      <c r="C26" s="204"/>
      <c r="D26" s="204"/>
      <c r="E26" s="204"/>
      <c r="F26" s="204"/>
    </row>
    <row r="27" spans="1:6" ht="13.8" x14ac:dyDescent="0.25">
      <c r="A27" s="209" t="s">
        <v>18</v>
      </c>
      <c r="B27" s="204"/>
      <c r="C27" s="204"/>
      <c r="D27" s="204"/>
      <c r="E27" s="204"/>
      <c r="F27" s="204"/>
    </row>
    <row r="28" spans="1:6" ht="16.2" x14ac:dyDescent="0.25">
      <c r="A28" s="209" t="s">
        <v>74</v>
      </c>
      <c r="B28" s="204"/>
      <c r="C28" s="204"/>
      <c r="D28" s="204"/>
      <c r="E28" s="204"/>
      <c r="F28" s="204"/>
    </row>
    <row r="29" spans="1:6" ht="13.8" x14ac:dyDescent="0.25">
      <c r="A29" s="209"/>
      <c r="B29" s="204" t="s">
        <v>82</v>
      </c>
      <c r="C29" s="204"/>
      <c r="D29" s="204"/>
      <c r="E29" s="204"/>
      <c r="F29" s="204"/>
    </row>
    <row r="30" spans="1:6" ht="13.8" x14ac:dyDescent="0.25">
      <c r="A30" s="209"/>
      <c r="B30" s="204" t="s">
        <v>83</v>
      </c>
      <c r="C30" s="204"/>
      <c r="D30" s="204"/>
      <c r="E30" s="204"/>
      <c r="F30" s="204"/>
    </row>
    <row r="31" spans="1:6" ht="13.8" x14ac:dyDescent="0.25">
      <c r="A31" s="209" t="s">
        <v>19</v>
      </c>
      <c r="B31" s="204"/>
      <c r="C31" s="204"/>
      <c r="D31" s="204"/>
      <c r="E31" s="204"/>
      <c r="F31" s="204"/>
    </row>
    <row r="32" spans="1:6" s="210" customFormat="1" ht="13.8" x14ac:dyDescent="0.25">
      <c r="A32" s="209" t="s">
        <v>73</v>
      </c>
      <c r="B32" s="204"/>
      <c r="C32" s="204"/>
      <c r="D32" s="204"/>
      <c r="E32" s="204"/>
      <c r="F32" s="204"/>
    </row>
    <row r="33" spans="1:16" ht="13.8" x14ac:dyDescent="0.25">
      <c r="A33" s="209"/>
      <c r="B33" s="204" t="s">
        <v>84</v>
      </c>
      <c r="C33" s="204"/>
      <c r="D33" s="204"/>
      <c r="E33" s="204"/>
      <c r="F33" s="204"/>
    </row>
    <row r="34" spans="1:16" ht="13.8" x14ac:dyDescent="0.25">
      <c r="A34" s="209"/>
      <c r="B34" s="204" t="s">
        <v>85</v>
      </c>
      <c r="C34" s="204"/>
      <c r="D34" s="204"/>
      <c r="E34" s="204"/>
      <c r="F34" s="204"/>
    </row>
    <row r="35" spans="1:16" ht="13.8" x14ac:dyDescent="0.25">
      <c r="A35" s="204"/>
      <c r="B35" s="204"/>
      <c r="C35" s="204"/>
      <c r="D35" s="204"/>
      <c r="E35" s="204"/>
      <c r="F35" s="204"/>
    </row>
    <row r="36" spans="1:16" ht="37.35" customHeight="1" x14ac:dyDescent="0.25">
      <c r="A36" s="232" t="s">
        <v>22</v>
      </c>
      <c r="B36" s="232"/>
      <c r="C36" s="232"/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</row>
  </sheetData>
  <sheetProtection sheet="1" objects="1" scenarios="1"/>
  <mergeCells count="3">
    <mergeCell ref="A3:G3"/>
    <mergeCell ref="A5:G5"/>
    <mergeCell ref="A36:P36"/>
  </mergeCells>
  <pageMargins left="0.70866141732283472" right="0.70866141732283472" top="0.74803149606299213" bottom="0.74803149606299213" header="0.31496062992125984" footer="0.31496062992125984"/>
  <pageSetup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CS33"/>
  <sheetViews>
    <sheetView zoomScaleNormal="100" workbookViewId="0">
      <selection activeCell="F7" sqref="F7"/>
    </sheetView>
  </sheetViews>
  <sheetFormatPr baseColWidth="10" defaultColWidth="11" defaultRowHeight="13.2" x14ac:dyDescent="0.25"/>
  <cols>
    <col min="1" max="1" width="6.109375" style="1" customWidth="1"/>
    <col min="2" max="2" width="33.5546875" style="1" customWidth="1"/>
    <col min="3" max="3" width="11.6640625" style="1" customWidth="1"/>
    <col min="4" max="4" width="11.88671875" style="1" customWidth="1"/>
    <col min="5" max="6" width="38.44140625" style="1" bestFit="1" customWidth="1"/>
    <col min="7" max="7" width="11.44140625" style="1" hidden="1" customWidth="1"/>
    <col min="8" max="8" width="8.88671875" style="1" customWidth="1"/>
    <col min="9" max="16384" width="11" style="1"/>
  </cols>
  <sheetData>
    <row r="1" spans="1:97" ht="15.6" x14ac:dyDescent="0.3">
      <c r="A1" s="8" t="s">
        <v>0</v>
      </c>
      <c r="B1" s="9"/>
      <c r="C1" s="9"/>
      <c r="D1" s="9"/>
    </row>
    <row r="2" spans="1:97" x14ac:dyDescent="0.25">
      <c r="A2" s="233" t="s">
        <v>75</v>
      </c>
      <c r="B2" s="233"/>
      <c r="C2" s="233"/>
    </row>
    <row r="3" spans="1:97" x14ac:dyDescent="0.25">
      <c r="A3" s="233"/>
      <c r="B3" s="233"/>
      <c r="C3" s="233"/>
      <c r="E3" s="10"/>
    </row>
    <row r="4" spans="1:97" x14ac:dyDescent="0.25">
      <c r="A4" s="233"/>
      <c r="B4" s="233"/>
      <c r="C4" s="233"/>
      <c r="E4" s="10"/>
    </row>
    <row r="5" spans="1:97" x14ac:dyDescent="0.25">
      <c r="E5" s="10"/>
      <c r="F5" s="11"/>
    </row>
    <row r="6" spans="1:97" x14ac:dyDescent="0.25">
      <c r="E6" s="11"/>
    </row>
    <row r="7" spans="1:97" x14ac:dyDescent="0.25">
      <c r="A7" s="12"/>
      <c r="B7" s="13"/>
      <c r="C7" s="14" t="s">
        <v>9</v>
      </c>
      <c r="D7" s="14" t="s">
        <v>10</v>
      </c>
      <c r="E7" s="26" t="s">
        <v>3</v>
      </c>
      <c r="F7" s="25">
        <v>3</v>
      </c>
      <c r="I7" s="15"/>
      <c r="J7" s="16"/>
    </row>
    <row r="8" spans="1:97" x14ac:dyDescent="0.25">
      <c r="E8" s="17" t="s">
        <v>4</v>
      </c>
      <c r="F8" s="17" t="s">
        <v>6</v>
      </c>
    </row>
    <row r="9" spans="1:97" x14ac:dyDescent="0.25">
      <c r="E9" s="18" t="s">
        <v>5</v>
      </c>
    </row>
    <row r="10" spans="1:97" x14ac:dyDescent="0.25">
      <c r="D10" s="7"/>
      <c r="E10" s="1" t="s">
        <v>49</v>
      </c>
      <c r="F10" s="1" t="s">
        <v>51</v>
      </c>
      <c r="G10" s="19" t="s">
        <v>7</v>
      </c>
      <c r="H10" s="7"/>
      <c r="I10" s="20"/>
      <c r="J10" s="20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</row>
    <row r="11" spans="1:97" x14ac:dyDescent="0.25">
      <c r="A11" s="234" t="s">
        <v>68</v>
      </c>
      <c r="B11" s="235"/>
      <c r="C11" s="235"/>
      <c r="D11" s="235"/>
      <c r="E11" s="7">
        <v>44103</v>
      </c>
      <c r="F11" s="7">
        <v>44985</v>
      </c>
    </row>
    <row r="12" spans="1:97" x14ac:dyDescent="0.25">
      <c r="A12" s="236" t="s">
        <v>60</v>
      </c>
      <c r="B12" s="236"/>
      <c r="C12" s="236"/>
      <c r="D12" s="236"/>
      <c r="E12" s="4">
        <v>60</v>
      </c>
      <c r="F12" s="4">
        <v>60</v>
      </c>
      <c r="G12" s="21">
        <v>42982</v>
      </c>
    </row>
    <row r="13" spans="1:97" x14ac:dyDescent="0.25">
      <c r="A13" s="234" t="s">
        <v>70</v>
      </c>
      <c r="B13" s="234"/>
      <c r="C13" s="234"/>
      <c r="D13" s="234"/>
      <c r="E13" s="1">
        <f>NETWORKDAYS(C20,IF((C28-1)&lt;C21,(C28-1),C21),G12:G33)</f>
        <v>140</v>
      </c>
      <c r="F13" s="1">
        <f>IF((C28-1)&lt;C21,NETWORKDAYS(C28,C21,G12:G33),0)</f>
        <v>60</v>
      </c>
      <c r="G13" s="21">
        <v>43017</v>
      </c>
    </row>
    <row r="14" spans="1:97" x14ac:dyDescent="0.25">
      <c r="A14" s="234" t="s">
        <v>61</v>
      </c>
      <c r="B14" s="234"/>
      <c r="C14" s="234"/>
      <c r="D14" s="234"/>
      <c r="E14" s="1">
        <f>NETWORKDAYS(C20, IF((C28-1)&lt;C21, (C28-1), C21))</f>
        <v>159</v>
      </c>
      <c r="F14" s="1">
        <f>IF((C28-1)&lt;C21, NETWORKDAYS(C28, C21,), 0)</f>
        <v>62</v>
      </c>
      <c r="G14" s="21">
        <v>43094</v>
      </c>
    </row>
    <row r="15" spans="1:97" x14ac:dyDescent="0.25">
      <c r="G15" s="21">
        <v>43095</v>
      </c>
    </row>
    <row r="16" spans="1:97" x14ac:dyDescent="0.25">
      <c r="A16" s="235" t="s">
        <v>1</v>
      </c>
      <c r="B16" s="235"/>
      <c r="C16" s="235"/>
      <c r="D16" s="235"/>
      <c r="E16" s="2">
        <f>E11*E12/100*E13/200/E14</f>
        <v>116.49849056603773</v>
      </c>
      <c r="F16" s="2">
        <f>IF(F14=0, 0,F11*F12/100*F13/200/F14)</f>
        <v>130.6016129032258</v>
      </c>
      <c r="G16" s="21">
        <v>43096</v>
      </c>
    </row>
    <row r="17" spans="1:7" x14ac:dyDescent="0.25">
      <c r="A17" s="235" t="s">
        <v>2</v>
      </c>
      <c r="B17" s="235"/>
      <c r="C17" s="235"/>
      <c r="D17" s="235"/>
      <c r="E17" s="2">
        <f>E16*5</f>
        <v>582.49245283018865</v>
      </c>
      <c r="F17" s="2">
        <f>F16*5</f>
        <v>653.00806451612902</v>
      </c>
      <c r="G17" s="21">
        <v>43097</v>
      </c>
    </row>
    <row r="18" spans="1:7" x14ac:dyDescent="0.25">
      <c r="G18" s="21">
        <v>43098</v>
      </c>
    </row>
    <row r="19" spans="1:7" x14ac:dyDescent="0.25">
      <c r="G19" s="21">
        <v>43101</v>
      </c>
    </row>
    <row r="20" spans="1:7" x14ac:dyDescent="0.25">
      <c r="A20" s="237" t="s">
        <v>66</v>
      </c>
      <c r="B20" s="237"/>
      <c r="C20" s="5">
        <v>42971</v>
      </c>
      <c r="G20" s="21">
        <v>43102</v>
      </c>
    </row>
    <row r="21" spans="1:7" x14ac:dyDescent="0.25">
      <c r="A21" s="238" t="s">
        <v>67</v>
      </c>
      <c r="B21" s="238"/>
      <c r="C21" s="6">
        <v>43279</v>
      </c>
      <c r="G21" s="21">
        <v>43103</v>
      </c>
    </row>
    <row r="22" spans="1:7" x14ac:dyDescent="0.25">
      <c r="G22" s="21">
        <v>43104</v>
      </c>
    </row>
    <row r="23" spans="1:7" x14ac:dyDescent="0.25">
      <c r="G23" s="21">
        <v>43105</v>
      </c>
    </row>
    <row r="24" spans="1:7" x14ac:dyDescent="0.25">
      <c r="G24" s="21">
        <v>43164</v>
      </c>
    </row>
    <row r="25" spans="1:7" x14ac:dyDescent="0.25">
      <c r="A25" s="234" t="s">
        <v>62</v>
      </c>
      <c r="B25" s="234"/>
      <c r="C25" s="22">
        <v>42971</v>
      </c>
      <c r="D25" s="22"/>
      <c r="G25" s="21">
        <v>43165</v>
      </c>
    </row>
    <row r="26" spans="1:7" x14ac:dyDescent="0.25">
      <c r="C26" s="23"/>
      <c r="G26" s="21">
        <v>43166</v>
      </c>
    </row>
    <row r="27" spans="1:7" x14ac:dyDescent="0.25">
      <c r="A27" s="10"/>
      <c r="C27" s="22"/>
      <c r="G27" s="21">
        <v>43167</v>
      </c>
    </row>
    <row r="28" spans="1:7" ht="15.6" x14ac:dyDescent="0.25">
      <c r="A28" s="239" t="s">
        <v>65</v>
      </c>
      <c r="B28" s="239"/>
      <c r="C28" s="22">
        <f>WORKDAY(C25,140,G12:G32)</f>
        <v>43194</v>
      </c>
      <c r="G28" s="21">
        <v>43167</v>
      </c>
    </row>
    <row r="29" spans="1:7" x14ac:dyDescent="0.25">
      <c r="G29" s="21">
        <v>43168</v>
      </c>
    </row>
    <row r="30" spans="1:7" x14ac:dyDescent="0.25">
      <c r="G30" s="21">
        <v>43189</v>
      </c>
    </row>
    <row r="31" spans="1:7" x14ac:dyDescent="0.25">
      <c r="A31" s="12"/>
      <c r="B31" s="12"/>
      <c r="C31" s="12"/>
      <c r="D31" s="12"/>
      <c r="G31" s="21">
        <v>43192</v>
      </c>
    </row>
    <row r="32" spans="1:7" x14ac:dyDescent="0.25">
      <c r="A32" s="12"/>
      <c r="B32" s="12"/>
      <c r="C32" s="12"/>
      <c r="D32" s="12"/>
      <c r="G32" s="21">
        <v>43241</v>
      </c>
    </row>
    <row r="33" spans="7:7" x14ac:dyDescent="0.25">
      <c r="G33" s="21">
        <v>43276</v>
      </c>
    </row>
  </sheetData>
  <mergeCells count="11">
    <mergeCell ref="A17:D17"/>
    <mergeCell ref="A20:B20"/>
    <mergeCell ref="A21:B21"/>
    <mergeCell ref="A25:B25"/>
    <mergeCell ref="A28:B28"/>
    <mergeCell ref="A2:C4"/>
    <mergeCell ref="A13:D13"/>
    <mergeCell ref="A14:D14"/>
    <mergeCell ref="A16:D16"/>
    <mergeCell ref="A11:D11"/>
    <mergeCell ref="A12:D12"/>
  </mergeCells>
  <phoneticPr fontId="1" type="noConversion"/>
  <pageMargins left="0.78740157480314965" right="0.78740157480314965" top="0.98425196850393704" bottom="0.98425196850393704" header="0.51181102362204722" footer="0.51181102362204722"/>
  <pageSetup paperSize="5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6" sqref="B6"/>
    </sheetView>
  </sheetViews>
  <sheetFormatPr baseColWidth="10" defaultColWidth="11.44140625" defaultRowHeight="13.2" x14ac:dyDescent="0.25"/>
  <cols>
    <col min="1" max="1" width="7.6640625" style="1" bestFit="1" customWidth="1"/>
    <col min="2" max="3" width="25.88671875" style="1" bestFit="1" customWidth="1"/>
    <col min="4" max="16384" width="11.44140625" style="1"/>
  </cols>
  <sheetData>
    <row r="1" spans="1:3" ht="24.15" customHeight="1" x14ac:dyDescent="0.25">
      <c r="A1" s="1" t="s">
        <v>3</v>
      </c>
      <c r="B1" s="24" t="s">
        <v>8</v>
      </c>
      <c r="C1" s="24" t="s">
        <v>50</v>
      </c>
    </row>
    <row r="2" spans="1:3" x14ac:dyDescent="0.25">
      <c r="A2" s="1">
        <v>1</v>
      </c>
      <c r="B2" s="1">
        <v>40578</v>
      </c>
      <c r="C2" s="1">
        <v>41390</v>
      </c>
    </row>
    <row r="3" spans="1:3" x14ac:dyDescent="0.25">
      <c r="A3" s="1">
        <v>2</v>
      </c>
      <c r="B3" s="1">
        <v>42303</v>
      </c>
      <c r="C3" s="1">
        <v>43149</v>
      </c>
    </row>
    <row r="4" spans="1:3" x14ac:dyDescent="0.25">
      <c r="A4" s="1">
        <v>3</v>
      </c>
      <c r="B4" s="1">
        <v>44103</v>
      </c>
      <c r="C4" s="1">
        <v>44985</v>
      </c>
    </row>
    <row r="5" spans="1:3" x14ac:dyDescent="0.25">
      <c r="A5" s="1">
        <v>4</v>
      </c>
      <c r="B5" s="1">
        <v>45976</v>
      </c>
      <c r="C5" s="1">
        <v>46896</v>
      </c>
    </row>
    <row r="6" spans="1:3" x14ac:dyDescent="0.25">
      <c r="A6" s="1">
        <v>5</v>
      </c>
      <c r="B6" s="1">
        <v>47931</v>
      </c>
      <c r="C6" s="1">
        <v>48890</v>
      </c>
    </row>
    <row r="7" spans="1:3" x14ac:dyDescent="0.25">
      <c r="A7" s="1">
        <v>6</v>
      </c>
      <c r="B7" s="1">
        <v>49968</v>
      </c>
      <c r="C7" s="1">
        <v>50967</v>
      </c>
    </row>
    <row r="8" spans="1:3" x14ac:dyDescent="0.25">
      <c r="A8" s="1">
        <v>7</v>
      </c>
      <c r="B8" s="1">
        <v>52092</v>
      </c>
      <c r="C8" s="1">
        <v>53134</v>
      </c>
    </row>
    <row r="9" spans="1:3" x14ac:dyDescent="0.25">
      <c r="A9" s="1">
        <v>8</v>
      </c>
      <c r="B9" s="1">
        <v>54308</v>
      </c>
      <c r="C9" s="1">
        <v>55394</v>
      </c>
    </row>
    <row r="10" spans="1:3" x14ac:dyDescent="0.25">
      <c r="A10" s="1">
        <v>9</v>
      </c>
      <c r="B10" s="1">
        <v>56616</v>
      </c>
      <c r="C10" s="1">
        <v>57748</v>
      </c>
    </row>
    <row r="11" spans="1:3" x14ac:dyDescent="0.25">
      <c r="A11" s="1">
        <v>10</v>
      </c>
      <c r="B11" s="1">
        <v>59023</v>
      </c>
      <c r="C11" s="1">
        <v>60203</v>
      </c>
    </row>
    <row r="12" spans="1:3" x14ac:dyDescent="0.25">
      <c r="A12" s="1">
        <v>11</v>
      </c>
      <c r="B12" s="1">
        <v>61533</v>
      </c>
      <c r="C12" s="1">
        <v>62764</v>
      </c>
    </row>
    <row r="13" spans="1:3" x14ac:dyDescent="0.25">
      <c r="A13" s="1">
        <v>12</v>
      </c>
      <c r="B13" s="1">
        <v>64149</v>
      </c>
      <c r="C13" s="1">
        <v>65432</v>
      </c>
    </row>
    <row r="14" spans="1:3" x14ac:dyDescent="0.25">
      <c r="A14" s="1">
        <v>13</v>
      </c>
      <c r="B14" s="1">
        <v>66874</v>
      </c>
      <c r="C14" s="1">
        <v>68211</v>
      </c>
    </row>
    <row r="15" spans="1:3" x14ac:dyDescent="0.25">
      <c r="A15" s="1">
        <v>14</v>
      </c>
      <c r="B15" s="1">
        <v>69718</v>
      </c>
      <c r="C15" s="1">
        <v>71112</v>
      </c>
    </row>
    <row r="16" spans="1:3" x14ac:dyDescent="0.25">
      <c r="A16" s="1">
        <v>15</v>
      </c>
      <c r="B16" s="1">
        <v>72681</v>
      </c>
      <c r="C16" s="1">
        <v>74135</v>
      </c>
    </row>
    <row r="17" spans="1:3" x14ac:dyDescent="0.25">
      <c r="A17" s="1">
        <v>16</v>
      </c>
      <c r="B17" s="1">
        <v>75769</v>
      </c>
      <c r="C17" s="1">
        <v>77284</v>
      </c>
    </row>
    <row r="18" spans="1:3" x14ac:dyDescent="0.25">
      <c r="A18" s="1">
        <v>17</v>
      </c>
      <c r="B18" s="1">
        <v>78992</v>
      </c>
      <c r="C18" s="1">
        <v>80572</v>
      </c>
    </row>
  </sheetData>
  <sheetProtection sheet="1" objects="1" scenarios="1"/>
  <phoneticPr fontId="1" type="noConversion"/>
  <pageMargins left="0.78740157499999996" right="0.78740157499999996" top="0.984251969" bottom="0.984251969" header="0.4921259845" footer="0.492125984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S33"/>
  <sheetViews>
    <sheetView zoomScaleNormal="100" workbookViewId="0">
      <selection activeCell="F7" sqref="F7"/>
    </sheetView>
  </sheetViews>
  <sheetFormatPr baseColWidth="10" defaultColWidth="11.44140625" defaultRowHeight="13.2" x14ac:dyDescent="0.25"/>
  <cols>
    <col min="1" max="1" width="11.44140625" style="1"/>
    <col min="2" max="2" width="28.109375" style="1" customWidth="1"/>
    <col min="3" max="4" width="12" style="1" customWidth="1"/>
    <col min="5" max="6" width="38.44140625" style="1" bestFit="1" customWidth="1"/>
    <col min="7" max="7" width="11.44140625" style="1" hidden="1" customWidth="1"/>
    <col min="8" max="8" width="17.33203125" style="1" customWidth="1"/>
    <col min="9" max="16384" width="11.44140625" style="1"/>
  </cols>
  <sheetData>
    <row r="1" spans="1:97" ht="15.6" x14ac:dyDescent="0.3">
      <c r="A1" s="8" t="s">
        <v>0</v>
      </c>
      <c r="B1" s="9"/>
      <c r="C1" s="9"/>
      <c r="D1" s="9"/>
    </row>
    <row r="2" spans="1:97" x14ac:dyDescent="0.25">
      <c r="A2" s="233" t="s">
        <v>76</v>
      </c>
      <c r="B2" s="233"/>
      <c r="C2" s="233"/>
    </row>
    <row r="3" spans="1:97" x14ac:dyDescent="0.25">
      <c r="A3" s="233"/>
      <c r="B3" s="233"/>
      <c r="C3" s="233"/>
      <c r="E3" s="10"/>
    </row>
    <row r="4" spans="1:97" x14ac:dyDescent="0.25">
      <c r="A4" s="233"/>
      <c r="B4" s="233"/>
      <c r="C4" s="233"/>
      <c r="E4" s="10"/>
    </row>
    <row r="5" spans="1:97" x14ac:dyDescent="0.25">
      <c r="E5" s="10"/>
    </row>
    <row r="6" spans="1:97" x14ac:dyDescent="0.25">
      <c r="A6" s="12"/>
      <c r="B6" s="12"/>
      <c r="C6" s="12"/>
      <c r="D6" s="191"/>
      <c r="E6" s="10"/>
    </row>
    <row r="7" spans="1:97" x14ac:dyDescent="0.25">
      <c r="A7" s="12"/>
      <c r="B7" s="12"/>
      <c r="C7" s="14" t="s">
        <v>69</v>
      </c>
      <c r="D7" s="14" t="s">
        <v>10</v>
      </c>
      <c r="E7" s="192" t="s">
        <v>3</v>
      </c>
      <c r="F7" s="3">
        <v>3</v>
      </c>
      <c r="I7" s="15"/>
      <c r="J7" s="16"/>
    </row>
    <row r="8" spans="1:97" x14ac:dyDescent="0.25">
      <c r="A8" s="12"/>
      <c r="B8" s="12"/>
      <c r="C8" s="12"/>
      <c r="D8" s="12"/>
      <c r="E8" s="17" t="s">
        <v>4</v>
      </c>
      <c r="F8" s="17" t="s">
        <v>6</v>
      </c>
    </row>
    <row r="9" spans="1:97" x14ac:dyDescent="0.25">
      <c r="A9" s="12"/>
      <c r="B9" s="12"/>
      <c r="C9" s="12"/>
      <c r="D9" s="12"/>
      <c r="E9" s="18" t="s">
        <v>5</v>
      </c>
    </row>
    <row r="10" spans="1:97" x14ac:dyDescent="0.25">
      <c r="D10" s="7"/>
      <c r="E10" s="1" t="s">
        <v>49</v>
      </c>
      <c r="F10" s="1" t="s">
        <v>51</v>
      </c>
      <c r="G10" s="19" t="s">
        <v>7</v>
      </c>
      <c r="H10" s="7"/>
      <c r="I10" s="20"/>
      <c r="J10" s="20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</row>
    <row r="11" spans="1:97" x14ac:dyDescent="0.25">
      <c r="A11" s="234" t="s">
        <v>68</v>
      </c>
      <c r="B11" s="235"/>
      <c r="C11" s="235"/>
      <c r="D11" s="235"/>
      <c r="E11" s="7">
        <v>44103</v>
      </c>
      <c r="F11" s="7">
        <v>44985</v>
      </c>
    </row>
    <row r="12" spans="1:97" x14ac:dyDescent="0.25">
      <c r="A12" s="195" t="s">
        <v>60</v>
      </c>
      <c r="B12" s="195"/>
      <c r="C12" s="195"/>
      <c r="D12" s="193"/>
      <c r="E12" s="4">
        <v>60</v>
      </c>
      <c r="F12" s="4">
        <v>60</v>
      </c>
      <c r="G12" s="21">
        <v>42982</v>
      </c>
    </row>
    <row r="13" spans="1:97" x14ac:dyDescent="0.25">
      <c r="A13" s="234" t="s">
        <v>70</v>
      </c>
      <c r="B13" s="234"/>
      <c r="C13" s="234"/>
      <c r="D13" s="234"/>
      <c r="E13" s="1">
        <f>NETWORKDAYS(C20,IF((C28-1)&lt;C21, (C28-1), C21),G12:G33)</f>
        <v>140</v>
      </c>
      <c r="F13" s="1">
        <f>IF((C28-1)&lt;C21,NETWORKDAYS(C28,C21,G12:G33),0)</f>
        <v>60</v>
      </c>
      <c r="G13" s="21">
        <v>43017</v>
      </c>
    </row>
    <row r="14" spans="1:97" x14ac:dyDescent="0.25">
      <c r="A14" s="234" t="s">
        <v>61</v>
      </c>
      <c r="B14" s="234"/>
      <c r="C14" s="234"/>
      <c r="D14" s="234"/>
      <c r="E14" s="1">
        <f>NETWORKDAYS(C20, IF((C28-1)&lt;C21, (C28-1), C21))</f>
        <v>159</v>
      </c>
      <c r="F14" s="1">
        <f>IF((C28-1)&lt;C21, NETWORKDAYS(C28, C21,), 0)</f>
        <v>62</v>
      </c>
      <c r="G14" s="21">
        <v>43094</v>
      </c>
    </row>
    <row r="15" spans="1:97" x14ac:dyDescent="0.25">
      <c r="G15" s="21">
        <v>43095</v>
      </c>
    </row>
    <row r="16" spans="1:97" x14ac:dyDescent="0.25">
      <c r="A16" s="235" t="s">
        <v>1</v>
      </c>
      <c r="B16" s="235"/>
      <c r="C16" s="235"/>
      <c r="E16" s="2">
        <f>E11*E12/100*E13/200/E14</f>
        <v>116.49849056603773</v>
      </c>
      <c r="F16" s="2">
        <f>IF(F14=0, 0,F11*F12/100*F13/200/F14)</f>
        <v>130.6016129032258</v>
      </c>
      <c r="G16" s="21">
        <v>43096</v>
      </c>
    </row>
    <row r="17" spans="1:7" x14ac:dyDescent="0.25">
      <c r="A17" s="235" t="s">
        <v>2</v>
      </c>
      <c r="B17" s="235"/>
      <c r="C17" s="235"/>
      <c r="E17" s="2">
        <f>E16*5</f>
        <v>582.49245283018865</v>
      </c>
      <c r="F17" s="2">
        <f>F16*5</f>
        <v>653.00806451612902</v>
      </c>
      <c r="G17" s="21">
        <v>43097</v>
      </c>
    </row>
    <row r="18" spans="1:7" x14ac:dyDescent="0.25">
      <c r="G18" s="21">
        <v>43098</v>
      </c>
    </row>
    <row r="19" spans="1:7" x14ac:dyDescent="0.25">
      <c r="G19" s="21">
        <v>43101</v>
      </c>
    </row>
    <row r="20" spans="1:7" x14ac:dyDescent="0.25">
      <c r="A20" s="237" t="s">
        <v>66</v>
      </c>
      <c r="B20" s="237"/>
      <c r="C20" s="5">
        <v>42970</v>
      </c>
      <c r="G20" s="21">
        <v>43102</v>
      </c>
    </row>
    <row r="21" spans="1:7" x14ac:dyDescent="0.25">
      <c r="A21" s="238" t="s">
        <v>67</v>
      </c>
      <c r="B21" s="238"/>
      <c r="C21" s="6">
        <v>43278</v>
      </c>
      <c r="G21" s="21">
        <v>43103</v>
      </c>
    </row>
    <row r="22" spans="1:7" x14ac:dyDescent="0.25">
      <c r="G22" s="21">
        <v>43104</v>
      </c>
    </row>
    <row r="23" spans="1:7" x14ac:dyDescent="0.25">
      <c r="G23" s="21">
        <v>43105</v>
      </c>
    </row>
    <row r="24" spans="1:7" x14ac:dyDescent="0.25">
      <c r="G24" s="21">
        <v>43164</v>
      </c>
    </row>
    <row r="25" spans="1:7" x14ac:dyDescent="0.25">
      <c r="A25" s="234" t="s">
        <v>62</v>
      </c>
      <c r="B25" s="234"/>
      <c r="C25" s="22">
        <v>42970</v>
      </c>
      <c r="D25" s="22"/>
      <c r="G25" s="21">
        <v>43165</v>
      </c>
    </row>
    <row r="26" spans="1:7" x14ac:dyDescent="0.25">
      <c r="C26" s="23"/>
      <c r="G26" s="21">
        <v>43166</v>
      </c>
    </row>
    <row r="27" spans="1:7" x14ac:dyDescent="0.25">
      <c r="A27" s="10"/>
      <c r="C27" s="22"/>
      <c r="G27" s="21">
        <v>43167</v>
      </c>
    </row>
    <row r="28" spans="1:7" ht="15.6" x14ac:dyDescent="0.25">
      <c r="A28" s="10" t="s">
        <v>65</v>
      </c>
      <c r="C28" s="22">
        <f>WORKDAY(C25,140,G12:G33)</f>
        <v>43193</v>
      </c>
      <c r="G28" s="21">
        <v>43168</v>
      </c>
    </row>
    <row r="29" spans="1:7" x14ac:dyDescent="0.25">
      <c r="G29" s="21">
        <v>43189</v>
      </c>
    </row>
    <row r="30" spans="1:7" x14ac:dyDescent="0.25">
      <c r="G30" s="21">
        <v>43192</v>
      </c>
    </row>
    <row r="31" spans="1:7" x14ac:dyDescent="0.25">
      <c r="G31" s="21">
        <v>43241</v>
      </c>
    </row>
    <row r="32" spans="1:7" x14ac:dyDescent="0.25">
      <c r="G32" s="21">
        <v>43276</v>
      </c>
    </row>
    <row r="33" spans="7:7" x14ac:dyDescent="0.25">
      <c r="G33" s="21"/>
    </row>
  </sheetData>
  <mergeCells count="9">
    <mergeCell ref="A17:C17"/>
    <mergeCell ref="A20:B20"/>
    <mergeCell ref="A21:B21"/>
    <mergeCell ref="A25:B25"/>
    <mergeCell ref="A2:C4"/>
    <mergeCell ref="A11:D11"/>
    <mergeCell ref="A13:D13"/>
    <mergeCell ref="A14:D14"/>
    <mergeCell ref="A16:C16"/>
  </mergeCells>
  <pageMargins left="0.78740157480314965" right="0.78740157480314965" top="0.98425196850393704" bottom="0.98425196850393704" header="0.51181102362204722" footer="0.51181102362204722"/>
  <pageSetup paperSize="5" orientation="landscape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/>
  </sheetViews>
  <sheetFormatPr baseColWidth="10" defaultColWidth="11.44140625" defaultRowHeight="13.2" x14ac:dyDescent="0.25"/>
  <cols>
    <col min="1" max="1" width="7.6640625" style="1" bestFit="1" customWidth="1"/>
    <col min="2" max="3" width="25.88671875" style="1" bestFit="1" customWidth="1"/>
    <col min="4" max="16384" width="11.44140625" style="1"/>
  </cols>
  <sheetData>
    <row r="1" spans="1:3" ht="24.15" customHeight="1" x14ac:dyDescent="0.25">
      <c r="A1" s="1" t="s">
        <v>3</v>
      </c>
      <c r="B1" s="24" t="s">
        <v>8</v>
      </c>
      <c r="C1" s="24" t="s">
        <v>50</v>
      </c>
    </row>
    <row r="2" spans="1:3" x14ac:dyDescent="0.25">
      <c r="A2" s="1">
        <v>1</v>
      </c>
      <c r="B2" s="1">
        <v>40578</v>
      </c>
      <c r="C2" s="1">
        <v>41390</v>
      </c>
    </row>
    <row r="3" spans="1:3" x14ac:dyDescent="0.25">
      <c r="A3" s="1">
        <v>2</v>
      </c>
      <c r="B3" s="1">
        <v>42303</v>
      </c>
      <c r="C3" s="1">
        <v>43149</v>
      </c>
    </row>
    <row r="4" spans="1:3" x14ac:dyDescent="0.25">
      <c r="A4" s="1">
        <v>3</v>
      </c>
      <c r="B4" s="1">
        <v>44103</v>
      </c>
      <c r="C4" s="1">
        <v>44985</v>
      </c>
    </row>
    <row r="5" spans="1:3" x14ac:dyDescent="0.25">
      <c r="A5" s="1">
        <v>4</v>
      </c>
      <c r="B5" s="1">
        <v>45976</v>
      </c>
      <c r="C5" s="1">
        <v>46896</v>
      </c>
    </row>
    <row r="6" spans="1:3" x14ac:dyDescent="0.25">
      <c r="A6" s="1">
        <v>5</v>
      </c>
      <c r="B6" s="1">
        <v>47931</v>
      </c>
      <c r="C6" s="1">
        <v>48890</v>
      </c>
    </row>
    <row r="7" spans="1:3" x14ac:dyDescent="0.25">
      <c r="A7" s="1">
        <v>6</v>
      </c>
      <c r="B7" s="1">
        <v>49968</v>
      </c>
      <c r="C7" s="1">
        <v>50967</v>
      </c>
    </row>
    <row r="8" spans="1:3" x14ac:dyDescent="0.25">
      <c r="A8" s="1">
        <v>7</v>
      </c>
      <c r="B8" s="1">
        <v>52092</v>
      </c>
      <c r="C8" s="1">
        <v>53134</v>
      </c>
    </row>
    <row r="9" spans="1:3" x14ac:dyDescent="0.25">
      <c r="A9" s="1">
        <v>8</v>
      </c>
      <c r="B9" s="1">
        <v>54308</v>
      </c>
      <c r="C9" s="1">
        <v>55394</v>
      </c>
    </row>
    <row r="10" spans="1:3" x14ac:dyDescent="0.25">
      <c r="A10" s="1">
        <v>9</v>
      </c>
      <c r="B10" s="1">
        <v>56616</v>
      </c>
      <c r="C10" s="1">
        <v>57748</v>
      </c>
    </row>
    <row r="11" spans="1:3" x14ac:dyDescent="0.25">
      <c r="A11" s="1">
        <v>10</v>
      </c>
      <c r="B11" s="1">
        <v>59023</v>
      </c>
      <c r="C11" s="1">
        <v>60203</v>
      </c>
    </row>
    <row r="12" spans="1:3" x14ac:dyDescent="0.25">
      <c r="A12" s="1">
        <v>11</v>
      </c>
      <c r="B12" s="1">
        <v>61533</v>
      </c>
      <c r="C12" s="1">
        <v>62764</v>
      </c>
    </row>
    <row r="13" spans="1:3" x14ac:dyDescent="0.25">
      <c r="A13" s="1">
        <v>12</v>
      </c>
      <c r="B13" s="1">
        <v>64149</v>
      </c>
      <c r="C13" s="1">
        <v>65432</v>
      </c>
    </row>
    <row r="14" spans="1:3" x14ac:dyDescent="0.25">
      <c r="A14" s="1">
        <v>13</v>
      </c>
      <c r="B14" s="1">
        <v>66874</v>
      </c>
      <c r="C14" s="1">
        <v>68211</v>
      </c>
    </row>
    <row r="15" spans="1:3" x14ac:dyDescent="0.25">
      <c r="A15" s="1">
        <v>14</v>
      </c>
      <c r="B15" s="1">
        <v>69718</v>
      </c>
      <c r="C15" s="1">
        <v>71112</v>
      </c>
    </row>
    <row r="16" spans="1:3" x14ac:dyDescent="0.25">
      <c r="A16" s="1">
        <v>15</v>
      </c>
      <c r="B16" s="1">
        <v>72681</v>
      </c>
      <c r="C16" s="1">
        <v>74135</v>
      </c>
    </row>
    <row r="17" spans="1:3" x14ac:dyDescent="0.25">
      <c r="A17" s="1">
        <v>16</v>
      </c>
      <c r="B17" s="1">
        <v>75769</v>
      </c>
      <c r="C17" s="1">
        <v>77284</v>
      </c>
    </row>
    <row r="18" spans="1:3" x14ac:dyDescent="0.25">
      <c r="A18" s="1">
        <v>17</v>
      </c>
      <c r="B18" s="1">
        <v>78992</v>
      </c>
      <c r="C18" s="1">
        <v>80572</v>
      </c>
    </row>
  </sheetData>
  <sheetProtection sheet="1" objects="1" scenarios="1"/>
  <pageMargins left="0.78740157499999996" right="0.78740157499999996" top="0.984251969" bottom="0.984251969" header="0.4921259845" footer="0.492125984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theme="8" tint="-0.249977111117893"/>
    <pageSetUpPr fitToPage="1"/>
  </sheetPr>
  <dimension ref="A1:W64"/>
  <sheetViews>
    <sheetView zoomScaleNormal="100" workbookViewId="0">
      <selection sqref="A1:O1"/>
    </sheetView>
  </sheetViews>
  <sheetFormatPr baseColWidth="10" defaultColWidth="9.109375" defaultRowHeight="13.2" x14ac:dyDescent="0.25"/>
  <cols>
    <col min="1" max="7" width="10.109375" style="28" customWidth="1"/>
    <col min="8" max="8" width="5" style="112" bestFit="1" customWidth="1"/>
    <col min="9" max="15" width="10.109375" style="28" customWidth="1"/>
    <col min="16" max="16" width="2.6640625" style="28" customWidth="1"/>
    <col min="17" max="256" width="9.109375" style="28"/>
    <col min="257" max="263" width="6.44140625" style="28" customWidth="1"/>
    <col min="264" max="264" width="5" style="28" customWidth="1"/>
    <col min="265" max="271" width="7.109375" style="28" customWidth="1"/>
    <col min="272" max="272" width="1.44140625" style="28" customWidth="1"/>
    <col min="273" max="512" width="9.109375" style="28"/>
    <col min="513" max="519" width="6.44140625" style="28" customWidth="1"/>
    <col min="520" max="520" width="5" style="28" customWidth="1"/>
    <col min="521" max="527" width="7.109375" style="28" customWidth="1"/>
    <col min="528" max="528" width="1.44140625" style="28" customWidth="1"/>
    <col min="529" max="768" width="9.109375" style="28"/>
    <col min="769" max="775" width="6.44140625" style="28" customWidth="1"/>
    <col min="776" max="776" width="5" style="28" customWidth="1"/>
    <col min="777" max="783" width="7.109375" style="28" customWidth="1"/>
    <col min="784" max="784" width="1.44140625" style="28" customWidth="1"/>
    <col min="785" max="1024" width="9.109375" style="28"/>
    <col min="1025" max="1031" width="6.44140625" style="28" customWidth="1"/>
    <col min="1032" max="1032" width="5" style="28" customWidth="1"/>
    <col min="1033" max="1039" width="7.109375" style="28" customWidth="1"/>
    <col min="1040" max="1040" width="1.44140625" style="28" customWidth="1"/>
    <col min="1041" max="1280" width="9.109375" style="28"/>
    <col min="1281" max="1287" width="6.44140625" style="28" customWidth="1"/>
    <col min="1288" max="1288" width="5" style="28" customWidth="1"/>
    <col min="1289" max="1295" width="7.109375" style="28" customWidth="1"/>
    <col min="1296" max="1296" width="1.44140625" style="28" customWidth="1"/>
    <col min="1297" max="1536" width="9.109375" style="28"/>
    <col min="1537" max="1543" width="6.44140625" style="28" customWidth="1"/>
    <col min="1544" max="1544" width="5" style="28" customWidth="1"/>
    <col min="1545" max="1551" width="7.109375" style="28" customWidth="1"/>
    <col min="1552" max="1552" width="1.44140625" style="28" customWidth="1"/>
    <col min="1553" max="1792" width="9.109375" style="28"/>
    <col min="1793" max="1799" width="6.44140625" style="28" customWidth="1"/>
    <col min="1800" max="1800" width="5" style="28" customWidth="1"/>
    <col min="1801" max="1807" width="7.109375" style="28" customWidth="1"/>
    <col min="1808" max="1808" width="1.44140625" style="28" customWidth="1"/>
    <col min="1809" max="2048" width="9.109375" style="28"/>
    <col min="2049" max="2055" width="6.44140625" style="28" customWidth="1"/>
    <col min="2056" max="2056" width="5" style="28" customWidth="1"/>
    <col min="2057" max="2063" width="7.109375" style="28" customWidth="1"/>
    <col min="2064" max="2064" width="1.44140625" style="28" customWidth="1"/>
    <col min="2065" max="2304" width="9.109375" style="28"/>
    <col min="2305" max="2311" width="6.44140625" style="28" customWidth="1"/>
    <col min="2312" max="2312" width="5" style="28" customWidth="1"/>
    <col min="2313" max="2319" width="7.109375" style="28" customWidth="1"/>
    <col min="2320" max="2320" width="1.44140625" style="28" customWidth="1"/>
    <col min="2321" max="2560" width="9.109375" style="28"/>
    <col min="2561" max="2567" width="6.44140625" style="28" customWidth="1"/>
    <col min="2568" max="2568" width="5" style="28" customWidth="1"/>
    <col min="2569" max="2575" width="7.109375" style="28" customWidth="1"/>
    <col min="2576" max="2576" width="1.44140625" style="28" customWidth="1"/>
    <col min="2577" max="2816" width="9.109375" style="28"/>
    <col min="2817" max="2823" width="6.44140625" style="28" customWidth="1"/>
    <col min="2824" max="2824" width="5" style="28" customWidth="1"/>
    <col min="2825" max="2831" width="7.109375" style="28" customWidth="1"/>
    <col min="2832" max="2832" width="1.44140625" style="28" customWidth="1"/>
    <col min="2833" max="3072" width="9.109375" style="28"/>
    <col min="3073" max="3079" width="6.44140625" style="28" customWidth="1"/>
    <col min="3080" max="3080" width="5" style="28" customWidth="1"/>
    <col min="3081" max="3087" width="7.109375" style="28" customWidth="1"/>
    <col min="3088" max="3088" width="1.44140625" style="28" customWidth="1"/>
    <col min="3089" max="3328" width="9.109375" style="28"/>
    <col min="3329" max="3335" width="6.44140625" style="28" customWidth="1"/>
    <col min="3336" max="3336" width="5" style="28" customWidth="1"/>
    <col min="3337" max="3343" width="7.109375" style="28" customWidth="1"/>
    <col min="3344" max="3344" width="1.44140625" style="28" customWidth="1"/>
    <col min="3345" max="3584" width="9.109375" style="28"/>
    <col min="3585" max="3591" width="6.44140625" style="28" customWidth="1"/>
    <col min="3592" max="3592" width="5" style="28" customWidth="1"/>
    <col min="3593" max="3599" width="7.109375" style="28" customWidth="1"/>
    <col min="3600" max="3600" width="1.44140625" style="28" customWidth="1"/>
    <col min="3601" max="3840" width="9.109375" style="28"/>
    <col min="3841" max="3847" width="6.44140625" style="28" customWidth="1"/>
    <col min="3848" max="3848" width="5" style="28" customWidth="1"/>
    <col min="3849" max="3855" width="7.109375" style="28" customWidth="1"/>
    <col min="3856" max="3856" width="1.44140625" style="28" customWidth="1"/>
    <col min="3857" max="4096" width="9.109375" style="28"/>
    <col min="4097" max="4103" width="6.44140625" style="28" customWidth="1"/>
    <col min="4104" max="4104" width="5" style="28" customWidth="1"/>
    <col min="4105" max="4111" width="7.109375" style="28" customWidth="1"/>
    <col min="4112" max="4112" width="1.44140625" style="28" customWidth="1"/>
    <col min="4113" max="4352" width="9.109375" style="28"/>
    <col min="4353" max="4359" width="6.44140625" style="28" customWidth="1"/>
    <col min="4360" max="4360" width="5" style="28" customWidth="1"/>
    <col min="4361" max="4367" width="7.109375" style="28" customWidth="1"/>
    <col min="4368" max="4368" width="1.44140625" style="28" customWidth="1"/>
    <col min="4369" max="4608" width="9.109375" style="28"/>
    <col min="4609" max="4615" width="6.44140625" style="28" customWidth="1"/>
    <col min="4616" max="4616" width="5" style="28" customWidth="1"/>
    <col min="4617" max="4623" width="7.109375" style="28" customWidth="1"/>
    <col min="4624" max="4624" width="1.44140625" style="28" customWidth="1"/>
    <col min="4625" max="4864" width="9.109375" style="28"/>
    <col min="4865" max="4871" width="6.44140625" style="28" customWidth="1"/>
    <col min="4872" max="4872" width="5" style="28" customWidth="1"/>
    <col min="4873" max="4879" width="7.109375" style="28" customWidth="1"/>
    <col min="4880" max="4880" width="1.44140625" style="28" customWidth="1"/>
    <col min="4881" max="5120" width="9.109375" style="28"/>
    <col min="5121" max="5127" width="6.44140625" style="28" customWidth="1"/>
    <col min="5128" max="5128" width="5" style="28" customWidth="1"/>
    <col min="5129" max="5135" width="7.109375" style="28" customWidth="1"/>
    <col min="5136" max="5136" width="1.44140625" style="28" customWidth="1"/>
    <col min="5137" max="5376" width="9.109375" style="28"/>
    <col min="5377" max="5383" width="6.44140625" style="28" customWidth="1"/>
    <col min="5384" max="5384" width="5" style="28" customWidth="1"/>
    <col min="5385" max="5391" width="7.109375" style="28" customWidth="1"/>
    <col min="5392" max="5392" width="1.44140625" style="28" customWidth="1"/>
    <col min="5393" max="5632" width="9.109375" style="28"/>
    <col min="5633" max="5639" width="6.44140625" style="28" customWidth="1"/>
    <col min="5640" max="5640" width="5" style="28" customWidth="1"/>
    <col min="5641" max="5647" width="7.109375" style="28" customWidth="1"/>
    <col min="5648" max="5648" width="1.44140625" style="28" customWidth="1"/>
    <col min="5649" max="5888" width="9.109375" style="28"/>
    <col min="5889" max="5895" width="6.44140625" style="28" customWidth="1"/>
    <col min="5896" max="5896" width="5" style="28" customWidth="1"/>
    <col min="5897" max="5903" width="7.109375" style="28" customWidth="1"/>
    <col min="5904" max="5904" width="1.44140625" style="28" customWidth="1"/>
    <col min="5905" max="6144" width="9.109375" style="28"/>
    <col min="6145" max="6151" width="6.44140625" style="28" customWidth="1"/>
    <col min="6152" max="6152" width="5" style="28" customWidth="1"/>
    <col min="6153" max="6159" width="7.109375" style="28" customWidth="1"/>
    <col min="6160" max="6160" width="1.44140625" style="28" customWidth="1"/>
    <col min="6161" max="6400" width="9.109375" style="28"/>
    <col min="6401" max="6407" width="6.44140625" style="28" customWidth="1"/>
    <col min="6408" max="6408" width="5" style="28" customWidth="1"/>
    <col min="6409" max="6415" width="7.109375" style="28" customWidth="1"/>
    <col min="6416" max="6416" width="1.44140625" style="28" customWidth="1"/>
    <col min="6417" max="6656" width="9.109375" style="28"/>
    <col min="6657" max="6663" width="6.44140625" style="28" customWidth="1"/>
    <col min="6664" max="6664" width="5" style="28" customWidth="1"/>
    <col min="6665" max="6671" width="7.109375" style="28" customWidth="1"/>
    <col min="6672" max="6672" width="1.44140625" style="28" customWidth="1"/>
    <col min="6673" max="6912" width="9.109375" style="28"/>
    <col min="6913" max="6919" width="6.44140625" style="28" customWidth="1"/>
    <col min="6920" max="6920" width="5" style="28" customWidth="1"/>
    <col min="6921" max="6927" width="7.109375" style="28" customWidth="1"/>
    <col min="6928" max="6928" width="1.44140625" style="28" customWidth="1"/>
    <col min="6929" max="7168" width="9.109375" style="28"/>
    <col min="7169" max="7175" width="6.44140625" style="28" customWidth="1"/>
    <col min="7176" max="7176" width="5" style="28" customWidth="1"/>
    <col min="7177" max="7183" width="7.109375" style="28" customWidth="1"/>
    <col min="7184" max="7184" width="1.44140625" style="28" customWidth="1"/>
    <col min="7185" max="7424" width="9.109375" style="28"/>
    <col min="7425" max="7431" width="6.44140625" style="28" customWidth="1"/>
    <col min="7432" max="7432" width="5" style="28" customWidth="1"/>
    <col min="7433" max="7439" width="7.109375" style="28" customWidth="1"/>
    <col min="7440" max="7440" width="1.44140625" style="28" customWidth="1"/>
    <col min="7441" max="7680" width="9.109375" style="28"/>
    <col min="7681" max="7687" width="6.44140625" style="28" customWidth="1"/>
    <col min="7688" max="7688" width="5" style="28" customWidth="1"/>
    <col min="7689" max="7695" width="7.109375" style="28" customWidth="1"/>
    <col min="7696" max="7696" width="1.44140625" style="28" customWidth="1"/>
    <col min="7697" max="7936" width="9.109375" style="28"/>
    <col min="7937" max="7943" width="6.44140625" style="28" customWidth="1"/>
    <col min="7944" max="7944" width="5" style="28" customWidth="1"/>
    <col min="7945" max="7951" width="7.109375" style="28" customWidth="1"/>
    <col min="7952" max="7952" width="1.44140625" style="28" customWidth="1"/>
    <col min="7953" max="8192" width="9.109375" style="28"/>
    <col min="8193" max="8199" width="6.44140625" style="28" customWidth="1"/>
    <col min="8200" max="8200" width="5" style="28" customWidth="1"/>
    <col min="8201" max="8207" width="7.109375" style="28" customWidth="1"/>
    <col min="8208" max="8208" width="1.44140625" style="28" customWidth="1"/>
    <col min="8209" max="8448" width="9.109375" style="28"/>
    <col min="8449" max="8455" width="6.44140625" style="28" customWidth="1"/>
    <col min="8456" max="8456" width="5" style="28" customWidth="1"/>
    <col min="8457" max="8463" width="7.109375" style="28" customWidth="1"/>
    <col min="8464" max="8464" width="1.44140625" style="28" customWidth="1"/>
    <col min="8465" max="8704" width="9.109375" style="28"/>
    <col min="8705" max="8711" width="6.44140625" style="28" customWidth="1"/>
    <col min="8712" max="8712" width="5" style="28" customWidth="1"/>
    <col min="8713" max="8719" width="7.109375" style="28" customWidth="1"/>
    <col min="8720" max="8720" width="1.44140625" style="28" customWidth="1"/>
    <col min="8721" max="8960" width="9.109375" style="28"/>
    <col min="8961" max="8967" width="6.44140625" style="28" customWidth="1"/>
    <col min="8968" max="8968" width="5" style="28" customWidth="1"/>
    <col min="8969" max="8975" width="7.109375" style="28" customWidth="1"/>
    <col min="8976" max="8976" width="1.44140625" style="28" customWidth="1"/>
    <col min="8977" max="9216" width="9.109375" style="28"/>
    <col min="9217" max="9223" width="6.44140625" style="28" customWidth="1"/>
    <col min="9224" max="9224" width="5" style="28" customWidth="1"/>
    <col min="9225" max="9231" width="7.109375" style="28" customWidth="1"/>
    <col min="9232" max="9232" width="1.44140625" style="28" customWidth="1"/>
    <col min="9233" max="9472" width="9.109375" style="28"/>
    <col min="9473" max="9479" width="6.44140625" style="28" customWidth="1"/>
    <col min="9480" max="9480" width="5" style="28" customWidth="1"/>
    <col min="9481" max="9487" width="7.109375" style="28" customWidth="1"/>
    <col min="9488" max="9488" width="1.44140625" style="28" customWidth="1"/>
    <col min="9489" max="9728" width="9.109375" style="28"/>
    <col min="9729" max="9735" width="6.44140625" style="28" customWidth="1"/>
    <col min="9736" max="9736" width="5" style="28" customWidth="1"/>
    <col min="9737" max="9743" width="7.109375" style="28" customWidth="1"/>
    <col min="9744" max="9744" width="1.44140625" style="28" customWidth="1"/>
    <col min="9745" max="9984" width="9.109375" style="28"/>
    <col min="9985" max="9991" width="6.44140625" style="28" customWidth="1"/>
    <col min="9992" max="9992" width="5" style="28" customWidth="1"/>
    <col min="9993" max="9999" width="7.109375" style="28" customWidth="1"/>
    <col min="10000" max="10000" width="1.44140625" style="28" customWidth="1"/>
    <col min="10001" max="10240" width="9.109375" style="28"/>
    <col min="10241" max="10247" width="6.44140625" style="28" customWidth="1"/>
    <col min="10248" max="10248" width="5" style="28" customWidth="1"/>
    <col min="10249" max="10255" width="7.109375" style="28" customWidth="1"/>
    <col min="10256" max="10256" width="1.44140625" style="28" customWidth="1"/>
    <col min="10257" max="10496" width="9.109375" style="28"/>
    <col min="10497" max="10503" width="6.44140625" style="28" customWidth="1"/>
    <col min="10504" max="10504" width="5" style="28" customWidth="1"/>
    <col min="10505" max="10511" width="7.109375" style="28" customWidth="1"/>
    <col min="10512" max="10512" width="1.44140625" style="28" customWidth="1"/>
    <col min="10513" max="10752" width="9.109375" style="28"/>
    <col min="10753" max="10759" width="6.44140625" style="28" customWidth="1"/>
    <col min="10760" max="10760" width="5" style="28" customWidth="1"/>
    <col min="10761" max="10767" width="7.109375" style="28" customWidth="1"/>
    <col min="10768" max="10768" width="1.44140625" style="28" customWidth="1"/>
    <col min="10769" max="11008" width="9.109375" style="28"/>
    <col min="11009" max="11015" width="6.44140625" style="28" customWidth="1"/>
    <col min="11016" max="11016" width="5" style="28" customWidth="1"/>
    <col min="11017" max="11023" width="7.109375" style="28" customWidth="1"/>
    <col min="11024" max="11024" width="1.44140625" style="28" customWidth="1"/>
    <col min="11025" max="11264" width="9.109375" style="28"/>
    <col min="11265" max="11271" width="6.44140625" style="28" customWidth="1"/>
    <col min="11272" max="11272" width="5" style="28" customWidth="1"/>
    <col min="11273" max="11279" width="7.109375" style="28" customWidth="1"/>
    <col min="11280" max="11280" width="1.44140625" style="28" customWidth="1"/>
    <col min="11281" max="11520" width="9.109375" style="28"/>
    <col min="11521" max="11527" width="6.44140625" style="28" customWidth="1"/>
    <col min="11528" max="11528" width="5" style="28" customWidth="1"/>
    <col min="11529" max="11535" width="7.109375" style="28" customWidth="1"/>
    <col min="11536" max="11536" width="1.44140625" style="28" customWidth="1"/>
    <col min="11537" max="11776" width="9.109375" style="28"/>
    <col min="11777" max="11783" width="6.44140625" style="28" customWidth="1"/>
    <col min="11784" max="11784" width="5" style="28" customWidth="1"/>
    <col min="11785" max="11791" width="7.109375" style="28" customWidth="1"/>
    <col min="11792" max="11792" width="1.44140625" style="28" customWidth="1"/>
    <col min="11793" max="12032" width="9.109375" style="28"/>
    <col min="12033" max="12039" width="6.44140625" style="28" customWidth="1"/>
    <col min="12040" max="12040" width="5" style="28" customWidth="1"/>
    <col min="12041" max="12047" width="7.109375" style="28" customWidth="1"/>
    <col min="12048" max="12048" width="1.44140625" style="28" customWidth="1"/>
    <col min="12049" max="12288" width="9.109375" style="28"/>
    <col min="12289" max="12295" width="6.44140625" style="28" customWidth="1"/>
    <col min="12296" max="12296" width="5" style="28" customWidth="1"/>
    <col min="12297" max="12303" width="7.109375" style="28" customWidth="1"/>
    <col min="12304" max="12304" width="1.44140625" style="28" customWidth="1"/>
    <col min="12305" max="12544" width="9.109375" style="28"/>
    <col min="12545" max="12551" width="6.44140625" style="28" customWidth="1"/>
    <col min="12552" max="12552" width="5" style="28" customWidth="1"/>
    <col min="12553" max="12559" width="7.109375" style="28" customWidth="1"/>
    <col min="12560" max="12560" width="1.44140625" style="28" customWidth="1"/>
    <col min="12561" max="12800" width="9.109375" style="28"/>
    <col min="12801" max="12807" width="6.44140625" style="28" customWidth="1"/>
    <col min="12808" max="12808" width="5" style="28" customWidth="1"/>
    <col min="12809" max="12815" width="7.109375" style="28" customWidth="1"/>
    <col min="12816" max="12816" width="1.44140625" style="28" customWidth="1"/>
    <col min="12817" max="13056" width="9.109375" style="28"/>
    <col min="13057" max="13063" width="6.44140625" style="28" customWidth="1"/>
    <col min="13064" max="13064" width="5" style="28" customWidth="1"/>
    <col min="13065" max="13071" width="7.109375" style="28" customWidth="1"/>
    <col min="13072" max="13072" width="1.44140625" style="28" customWidth="1"/>
    <col min="13073" max="13312" width="9.109375" style="28"/>
    <col min="13313" max="13319" width="6.44140625" style="28" customWidth="1"/>
    <col min="13320" max="13320" width="5" style="28" customWidth="1"/>
    <col min="13321" max="13327" width="7.109375" style="28" customWidth="1"/>
    <col min="13328" max="13328" width="1.44140625" style="28" customWidth="1"/>
    <col min="13329" max="13568" width="9.109375" style="28"/>
    <col min="13569" max="13575" width="6.44140625" style="28" customWidth="1"/>
    <col min="13576" max="13576" width="5" style="28" customWidth="1"/>
    <col min="13577" max="13583" width="7.109375" style="28" customWidth="1"/>
    <col min="13584" max="13584" width="1.44140625" style="28" customWidth="1"/>
    <col min="13585" max="13824" width="9.109375" style="28"/>
    <col min="13825" max="13831" width="6.44140625" style="28" customWidth="1"/>
    <col min="13832" max="13832" width="5" style="28" customWidth="1"/>
    <col min="13833" max="13839" width="7.109375" style="28" customWidth="1"/>
    <col min="13840" max="13840" width="1.44140625" style="28" customWidth="1"/>
    <col min="13841" max="14080" width="9.109375" style="28"/>
    <col min="14081" max="14087" width="6.44140625" style="28" customWidth="1"/>
    <col min="14088" max="14088" width="5" style="28" customWidth="1"/>
    <col min="14089" max="14095" width="7.109375" style="28" customWidth="1"/>
    <col min="14096" max="14096" width="1.44140625" style="28" customWidth="1"/>
    <col min="14097" max="14336" width="9.109375" style="28"/>
    <col min="14337" max="14343" width="6.44140625" style="28" customWidth="1"/>
    <col min="14344" max="14344" width="5" style="28" customWidth="1"/>
    <col min="14345" max="14351" width="7.109375" style="28" customWidth="1"/>
    <col min="14352" max="14352" width="1.44140625" style="28" customWidth="1"/>
    <col min="14353" max="14592" width="9.109375" style="28"/>
    <col min="14593" max="14599" width="6.44140625" style="28" customWidth="1"/>
    <col min="14600" max="14600" width="5" style="28" customWidth="1"/>
    <col min="14601" max="14607" width="7.109375" style="28" customWidth="1"/>
    <col min="14608" max="14608" width="1.44140625" style="28" customWidth="1"/>
    <col min="14609" max="14848" width="9.109375" style="28"/>
    <col min="14849" max="14855" width="6.44140625" style="28" customWidth="1"/>
    <col min="14856" max="14856" width="5" style="28" customWidth="1"/>
    <col min="14857" max="14863" width="7.109375" style="28" customWidth="1"/>
    <col min="14864" max="14864" width="1.44140625" style="28" customWidth="1"/>
    <col min="14865" max="15104" width="9.109375" style="28"/>
    <col min="15105" max="15111" width="6.44140625" style="28" customWidth="1"/>
    <col min="15112" max="15112" width="5" style="28" customWidth="1"/>
    <col min="15113" max="15119" width="7.109375" style="28" customWidth="1"/>
    <col min="15120" max="15120" width="1.44140625" style="28" customWidth="1"/>
    <col min="15121" max="15360" width="9.109375" style="28"/>
    <col min="15361" max="15367" width="6.44140625" style="28" customWidth="1"/>
    <col min="15368" max="15368" width="5" style="28" customWidth="1"/>
    <col min="15369" max="15375" width="7.109375" style="28" customWidth="1"/>
    <col min="15376" max="15376" width="1.44140625" style="28" customWidth="1"/>
    <col min="15377" max="15616" width="9.109375" style="28"/>
    <col min="15617" max="15623" width="6.44140625" style="28" customWidth="1"/>
    <col min="15624" max="15624" width="5" style="28" customWidth="1"/>
    <col min="15625" max="15631" width="7.109375" style="28" customWidth="1"/>
    <col min="15632" max="15632" width="1.44140625" style="28" customWidth="1"/>
    <col min="15633" max="15872" width="9.109375" style="28"/>
    <col min="15873" max="15879" width="6.44140625" style="28" customWidth="1"/>
    <col min="15880" max="15880" width="5" style="28" customWidth="1"/>
    <col min="15881" max="15887" width="7.109375" style="28" customWidth="1"/>
    <col min="15888" max="15888" width="1.44140625" style="28" customWidth="1"/>
    <col min="15889" max="16128" width="9.109375" style="28"/>
    <col min="16129" max="16135" width="6.44140625" style="28" customWidth="1"/>
    <col min="16136" max="16136" width="5" style="28" customWidth="1"/>
    <col min="16137" max="16143" width="7.109375" style="28" customWidth="1"/>
    <col min="16144" max="16144" width="1.44140625" style="28" customWidth="1"/>
    <col min="16145" max="16384" width="9.109375" style="28"/>
  </cols>
  <sheetData>
    <row r="1" spans="1:18" ht="26.25" customHeight="1" x14ac:dyDescent="0.25">
      <c r="A1" s="243" t="s">
        <v>46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5"/>
      <c r="P1" s="27"/>
    </row>
    <row r="2" spans="1:18" ht="18" customHeight="1" x14ac:dyDescent="0.35">
      <c r="A2" s="246" t="s">
        <v>75</v>
      </c>
      <c r="B2" s="247"/>
      <c r="C2" s="247"/>
      <c r="D2" s="247"/>
      <c r="E2" s="248"/>
      <c r="F2" s="29"/>
      <c r="G2" s="29"/>
      <c r="H2" s="30"/>
      <c r="I2" s="29"/>
      <c r="J2" s="29"/>
      <c r="P2" s="31"/>
    </row>
    <row r="3" spans="1:18" ht="13.65" customHeight="1" x14ac:dyDescent="0.25">
      <c r="A3" s="240" t="s">
        <v>23</v>
      </c>
      <c r="B3" s="241"/>
      <c r="C3" s="241"/>
      <c r="D3" s="241"/>
      <c r="E3" s="241"/>
      <c r="F3" s="241"/>
      <c r="G3" s="242"/>
      <c r="H3" s="32">
        <v>2017</v>
      </c>
      <c r="I3" s="240" t="s">
        <v>48</v>
      </c>
      <c r="J3" s="241"/>
      <c r="K3" s="241"/>
      <c r="L3" s="241"/>
      <c r="M3" s="241"/>
      <c r="N3" s="241"/>
      <c r="O3" s="242"/>
      <c r="P3" s="33"/>
    </row>
    <row r="4" spans="1:18" ht="13.65" customHeight="1" x14ac:dyDescent="0.25">
      <c r="A4" s="34" t="s">
        <v>24</v>
      </c>
      <c r="B4" s="34" t="s">
        <v>25</v>
      </c>
      <c r="C4" s="34" t="s">
        <v>26</v>
      </c>
      <c r="D4" s="35" t="s">
        <v>26</v>
      </c>
      <c r="E4" s="35" t="s">
        <v>27</v>
      </c>
      <c r="F4" s="35" t="s">
        <v>28</v>
      </c>
      <c r="G4" s="36" t="s">
        <v>29</v>
      </c>
      <c r="H4" s="37"/>
      <c r="I4" s="36" t="s">
        <v>24</v>
      </c>
      <c r="J4" s="34" t="s">
        <v>25</v>
      </c>
      <c r="K4" s="34" t="s">
        <v>26</v>
      </c>
      <c r="L4" s="34" t="s">
        <v>26</v>
      </c>
      <c r="M4" s="34" t="s">
        <v>27</v>
      </c>
      <c r="N4" s="38" t="s">
        <v>28</v>
      </c>
      <c r="O4" s="39" t="s">
        <v>29</v>
      </c>
      <c r="P4" s="33"/>
    </row>
    <row r="5" spans="1:18" s="45" customFormat="1" ht="18" customHeight="1" x14ac:dyDescent="0.25">
      <c r="A5" s="34"/>
      <c r="B5" s="40"/>
      <c r="C5" s="40">
        <v>1</v>
      </c>
      <c r="D5" s="40">
        <v>2</v>
      </c>
      <c r="E5" s="40">
        <v>3</v>
      </c>
      <c r="F5" s="41">
        <v>4</v>
      </c>
      <c r="G5" s="36">
        <v>5</v>
      </c>
      <c r="H5" s="42"/>
      <c r="I5" s="36"/>
      <c r="J5" s="253"/>
      <c r="K5" s="254"/>
      <c r="L5" s="254"/>
      <c r="M5" s="255"/>
      <c r="N5" s="43">
        <v>1</v>
      </c>
      <c r="O5" s="39">
        <v>2</v>
      </c>
      <c r="P5" s="44"/>
    </row>
    <row r="6" spans="1:18" s="45" customFormat="1" ht="18" customHeight="1" x14ac:dyDescent="0.25">
      <c r="A6" s="36">
        <v>6</v>
      </c>
      <c r="B6" s="40">
        <v>7</v>
      </c>
      <c r="C6" s="40">
        <v>8</v>
      </c>
      <c r="D6" s="40">
        <v>9</v>
      </c>
      <c r="E6" s="40">
        <v>10</v>
      </c>
      <c r="F6" s="41">
        <v>11</v>
      </c>
      <c r="G6" s="36">
        <v>12</v>
      </c>
      <c r="H6" s="42"/>
      <c r="I6" s="39">
        <v>3</v>
      </c>
      <c r="J6" s="46">
        <v>4</v>
      </c>
      <c r="K6" s="46">
        <v>5</v>
      </c>
      <c r="L6" s="47">
        <v>6</v>
      </c>
      <c r="M6" s="47">
        <v>7</v>
      </c>
      <c r="N6" s="43">
        <v>8</v>
      </c>
      <c r="O6" s="39">
        <v>9</v>
      </c>
      <c r="P6" s="44"/>
    </row>
    <row r="7" spans="1:18" s="45" customFormat="1" ht="18" customHeight="1" x14ac:dyDescent="0.25">
      <c r="A7" s="36">
        <v>13</v>
      </c>
      <c r="B7" s="48">
        <v>14</v>
      </c>
      <c r="C7" s="48">
        <v>15</v>
      </c>
      <c r="D7" s="49">
        <v>16</v>
      </c>
      <c r="E7" s="50">
        <v>17</v>
      </c>
      <c r="F7" s="50">
        <v>18</v>
      </c>
      <c r="G7" s="36">
        <v>19</v>
      </c>
      <c r="H7" s="42"/>
      <c r="I7" s="39">
        <v>10</v>
      </c>
      <c r="J7" s="51">
        <v>11</v>
      </c>
      <c r="K7" s="47">
        <v>12</v>
      </c>
      <c r="L7" s="47">
        <v>13</v>
      </c>
      <c r="M7" s="47">
        <v>14</v>
      </c>
      <c r="N7" s="52">
        <v>15</v>
      </c>
      <c r="O7" s="39">
        <v>16</v>
      </c>
      <c r="P7" s="44"/>
    </row>
    <row r="8" spans="1:18" s="45" customFormat="1" ht="18" customHeight="1" x14ac:dyDescent="0.25">
      <c r="A8" s="36">
        <v>20</v>
      </c>
      <c r="B8" s="53">
        <v>21</v>
      </c>
      <c r="C8" s="48">
        <v>22</v>
      </c>
      <c r="D8" s="49">
        <v>23</v>
      </c>
      <c r="E8" s="54">
        <v>24</v>
      </c>
      <c r="F8" s="55">
        <v>25</v>
      </c>
      <c r="G8" s="36">
        <v>26</v>
      </c>
      <c r="H8" s="42"/>
      <c r="I8" s="39">
        <v>17</v>
      </c>
      <c r="J8" s="51">
        <v>18</v>
      </c>
      <c r="K8" s="51">
        <v>19</v>
      </c>
      <c r="L8" s="51">
        <v>20</v>
      </c>
      <c r="M8" s="51">
        <v>21</v>
      </c>
      <c r="N8" s="43">
        <v>22</v>
      </c>
      <c r="O8" s="39">
        <v>23</v>
      </c>
      <c r="P8" s="44"/>
    </row>
    <row r="9" spans="1:18" s="45" customFormat="1" ht="18" customHeight="1" x14ac:dyDescent="0.25">
      <c r="A9" s="36">
        <v>27</v>
      </c>
      <c r="B9" s="56">
        <v>28</v>
      </c>
      <c r="C9" s="56">
        <v>29</v>
      </c>
      <c r="D9" s="46">
        <v>30</v>
      </c>
      <c r="E9" s="46">
        <v>31</v>
      </c>
      <c r="F9" s="251"/>
      <c r="G9" s="252"/>
      <c r="H9" s="57"/>
      <c r="I9" s="39">
        <v>24</v>
      </c>
      <c r="J9" s="51">
        <v>25</v>
      </c>
      <c r="K9" s="51">
        <v>26</v>
      </c>
      <c r="L9" s="51">
        <v>27</v>
      </c>
      <c r="M9" s="51">
        <v>28</v>
      </c>
      <c r="N9" s="43">
        <v>29</v>
      </c>
      <c r="O9" s="39">
        <v>30</v>
      </c>
      <c r="P9" s="58"/>
    </row>
    <row r="10" spans="1:18" ht="10.95" customHeight="1" x14ac:dyDescent="0.25">
      <c r="A10" s="29"/>
      <c r="B10" s="29"/>
      <c r="C10" s="29"/>
      <c r="D10" s="29"/>
      <c r="E10" s="29"/>
      <c r="F10" s="29"/>
      <c r="G10" s="29"/>
      <c r="H10" s="30"/>
      <c r="I10" s="29"/>
      <c r="J10" s="59"/>
      <c r="K10" s="59"/>
      <c r="L10" s="59"/>
      <c r="M10" s="59"/>
      <c r="N10" s="59"/>
      <c r="O10" s="59"/>
      <c r="P10" s="33"/>
    </row>
    <row r="11" spans="1:18" ht="13.65" customHeight="1" x14ac:dyDescent="0.25">
      <c r="A11" s="240" t="s">
        <v>30</v>
      </c>
      <c r="B11" s="241"/>
      <c r="C11" s="241"/>
      <c r="D11" s="241"/>
      <c r="E11" s="241"/>
      <c r="F11" s="241"/>
      <c r="G11" s="242"/>
      <c r="H11" s="32"/>
      <c r="I11" s="240" t="s">
        <v>31</v>
      </c>
      <c r="J11" s="241"/>
      <c r="K11" s="241"/>
      <c r="L11" s="241"/>
      <c r="M11" s="241"/>
      <c r="N11" s="241"/>
      <c r="O11" s="242"/>
      <c r="P11" s="33"/>
    </row>
    <row r="12" spans="1:18" ht="13.65" customHeight="1" x14ac:dyDescent="0.25">
      <c r="A12" s="36" t="s">
        <v>24</v>
      </c>
      <c r="B12" s="34" t="s">
        <v>25</v>
      </c>
      <c r="C12" s="34" t="s">
        <v>26</v>
      </c>
      <c r="D12" s="34" t="s">
        <v>26</v>
      </c>
      <c r="E12" s="34" t="s">
        <v>27</v>
      </c>
      <c r="F12" s="35" t="s">
        <v>28</v>
      </c>
      <c r="G12" s="36" t="s">
        <v>29</v>
      </c>
      <c r="H12" s="60"/>
      <c r="I12" s="36" t="s">
        <v>24</v>
      </c>
      <c r="J12" s="34" t="s">
        <v>25</v>
      </c>
      <c r="K12" s="34" t="s">
        <v>26</v>
      </c>
      <c r="L12" s="34" t="s">
        <v>26</v>
      </c>
      <c r="M12" s="34" t="s">
        <v>27</v>
      </c>
      <c r="N12" s="34" t="s">
        <v>28</v>
      </c>
      <c r="O12" s="61" t="s">
        <v>29</v>
      </c>
      <c r="P12" s="33"/>
    </row>
    <row r="13" spans="1:18" s="45" customFormat="1" ht="18" customHeight="1" x14ac:dyDescent="0.25">
      <c r="A13" s="39">
        <v>1</v>
      </c>
      <c r="B13" s="47">
        <v>2</v>
      </c>
      <c r="C13" s="62">
        <v>3</v>
      </c>
      <c r="D13" s="47">
        <v>4</v>
      </c>
      <c r="E13" s="63">
        <v>5</v>
      </c>
      <c r="F13" s="62">
        <v>6</v>
      </c>
      <c r="G13" s="36">
        <v>7</v>
      </c>
      <c r="H13" s="60"/>
      <c r="I13" s="36"/>
      <c r="J13" s="64"/>
      <c r="K13" s="64"/>
      <c r="L13" s="51">
        <v>1</v>
      </c>
      <c r="M13" s="47">
        <v>2</v>
      </c>
      <c r="N13" s="47">
        <v>3</v>
      </c>
      <c r="O13" s="61">
        <v>4</v>
      </c>
      <c r="P13" s="44"/>
    </row>
    <row r="14" spans="1:18" s="45" customFormat="1" ht="18" customHeight="1" x14ac:dyDescent="0.25">
      <c r="A14" s="39">
        <v>8</v>
      </c>
      <c r="B14" s="46">
        <v>9</v>
      </c>
      <c r="C14" s="46">
        <v>10</v>
      </c>
      <c r="D14" s="46">
        <v>11</v>
      </c>
      <c r="E14" s="46">
        <v>12</v>
      </c>
      <c r="F14" s="47">
        <v>13</v>
      </c>
      <c r="G14" s="36">
        <v>14</v>
      </c>
      <c r="H14" s="60"/>
      <c r="I14" s="39">
        <v>5</v>
      </c>
      <c r="J14" s="51">
        <v>6</v>
      </c>
      <c r="K14" s="46">
        <v>7</v>
      </c>
      <c r="L14" s="51">
        <v>8</v>
      </c>
      <c r="M14" s="47">
        <v>9</v>
      </c>
      <c r="N14" s="47">
        <v>10</v>
      </c>
      <c r="O14" s="61">
        <v>11</v>
      </c>
      <c r="P14" s="44"/>
    </row>
    <row r="15" spans="1:18" s="45" customFormat="1" ht="18" customHeight="1" x14ac:dyDescent="0.25">
      <c r="A15" s="39">
        <v>15</v>
      </c>
      <c r="B15" s="47">
        <v>16</v>
      </c>
      <c r="C15" s="47">
        <v>17</v>
      </c>
      <c r="D15" s="46">
        <v>18</v>
      </c>
      <c r="E15" s="46">
        <v>19</v>
      </c>
      <c r="F15" s="46">
        <v>20</v>
      </c>
      <c r="G15" s="36">
        <v>21</v>
      </c>
      <c r="H15" s="60"/>
      <c r="I15" s="39">
        <v>12</v>
      </c>
      <c r="J15" s="51">
        <v>13</v>
      </c>
      <c r="K15" s="47">
        <v>14</v>
      </c>
      <c r="L15" s="51">
        <v>15</v>
      </c>
      <c r="M15" s="47">
        <v>16</v>
      </c>
      <c r="N15" s="47">
        <v>17</v>
      </c>
      <c r="O15" s="61">
        <v>18</v>
      </c>
      <c r="P15" s="44"/>
    </row>
    <row r="16" spans="1:18" s="45" customFormat="1" ht="18" customHeight="1" x14ac:dyDescent="0.25">
      <c r="A16" s="39">
        <v>22</v>
      </c>
      <c r="B16" s="47">
        <v>23</v>
      </c>
      <c r="C16" s="62">
        <v>24</v>
      </c>
      <c r="D16" s="47">
        <v>25</v>
      </c>
      <c r="E16" s="62">
        <v>26</v>
      </c>
      <c r="F16" s="62">
        <v>27</v>
      </c>
      <c r="G16" s="36">
        <v>28</v>
      </c>
      <c r="H16" s="60"/>
      <c r="I16" s="39">
        <v>19</v>
      </c>
      <c r="J16" s="51">
        <v>20</v>
      </c>
      <c r="K16" s="51">
        <v>21</v>
      </c>
      <c r="L16" s="51">
        <v>22</v>
      </c>
      <c r="M16" s="47">
        <v>23</v>
      </c>
      <c r="N16" s="47">
        <v>24</v>
      </c>
      <c r="O16" s="61">
        <v>25</v>
      </c>
      <c r="P16" s="44"/>
      <c r="Q16" s="65"/>
      <c r="R16" s="65"/>
    </row>
    <row r="17" spans="1:20" s="45" customFormat="1" ht="18" customHeight="1" x14ac:dyDescent="0.25">
      <c r="A17" s="39">
        <v>29</v>
      </c>
      <c r="B17" s="47">
        <v>30</v>
      </c>
      <c r="C17" s="47">
        <v>31</v>
      </c>
      <c r="D17" s="65"/>
      <c r="E17" s="65"/>
      <c r="F17" s="65"/>
      <c r="G17" s="65"/>
      <c r="H17" s="60"/>
      <c r="I17" s="39">
        <v>26</v>
      </c>
      <c r="J17" s="51">
        <v>27</v>
      </c>
      <c r="K17" s="51">
        <v>28</v>
      </c>
      <c r="L17" s="51">
        <v>29</v>
      </c>
      <c r="M17" s="51">
        <v>30</v>
      </c>
      <c r="N17" s="66"/>
      <c r="O17" s="66"/>
      <c r="P17" s="44"/>
      <c r="Q17" s="65"/>
      <c r="R17" s="65"/>
    </row>
    <row r="18" spans="1:20" ht="11.4" customHeight="1" x14ac:dyDescent="0.25">
      <c r="A18" s="67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29"/>
      <c r="M18" s="29"/>
      <c r="N18" s="29"/>
      <c r="O18" s="29"/>
      <c r="P18" s="33"/>
      <c r="Q18" s="29"/>
    </row>
    <row r="19" spans="1:20" ht="13.65" customHeight="1" x14ac:dyDescent="0.25">
      <c r="A19" s="240" t="s">
        <v>32</v>
      </c>
      <c r="B19" s="241"/>
      <c r="C19" s="241"/>
      <c r="D19" s="241"/>
      <c r="E19" s="241"/>
      <c r="F19" s="241"/>
      <c r="G19" s="242"/>
      <c r="H19" s="32">
        <v>2018</v>
      </c>
      <c r="I19" s="240" t="s">
        <v>33</v>
      </c>
      <c r="J19" s="241"/>
      <c r="K19" s="241"/>
      <c r="L19" s="241"/>
      <c r="M19" s="241"/>
      <c r="N19" s="241"/>
      <c r="O19" s="242"/>
      <c r="P19" s="33"/>
    </row>
    <row r="20" spans="1:20" ht="13.65" customHeight="1" x14ac:dyDescent="0.25">
      <c r="A20" s="36" t="s">
        <v>24</v>
      </c>
      <c r="B20" s="34" t="s">
        <v>25</v>
      </c>
      <c r="C20" s="34" t="s">
        <v>26</v>
      </c>
      <c r="D20" s="34" t="s">
        <v>26</v>
      </c>
      <c r="E20" s="34" t="s">
        <v>27</v>
      </c>
      <c r="F20" s="35" t="s">
        <v>28</v>
      </c>
      <c r="G20" s="61" t="s">
        <v>29</v>
      </c>
      <c r="H20" s="60"/>
      <c r="I20" s="36" t="s">
        <v>24</v>
      </c>
      <c r="J20" s="34" t="s">
        <v>25</v>
      </c>
      <c r="K20" s="34" t="s">
        <v>26</v>
      </c>
      <c r="L20" s="34" t="s">
        <v>26</v>
      </c>
      <c r="M20" s="34" t="s">
        <v>27</v>
      </c>
      <c r="N20" s="34" t="s">
        <v>28</v>
      </c>
      <c r="O20" s="61" t="s">
        <v>29</v>
      </c>
      <c r="P20" s="33"/>
      <c r="T20" s="29"/>
    </row>
    <row r="21" spans="1:20" s="45" customFormat="1" ht="18" customHeight="1" x14ac:dyDescent="0.25">
      <c r="A21" s="36"/>
      <c r="B21" s="68"/>
      <c r="C21" s="69"/>
      <c r="D21" s="69"/>
      <c r="E21" s="70"/>
      <c r="F21" s="62">
        <v>1</v>
      </c>
      <c r="G21" s="61">
        <v>2</v>
      </c>
      <c r="H21" s="60"/>
      <c r="I21" s="39"/>
      <c r="J21" s="46">
        <v>1</v>
      </c>
      <c r="K21" s="46">
        <v>2</v>
      </c>
      <c r="L21" s="46">
        <v>3</v>
      </c>
      <c r="M21" s="46">
        <v>4</v>
      </c>
      <c r="N21" s="46">
        <v>5</v>
      </c>
      <c r="O21" s="61">
        <v>6</v>
      </c>
      <c r="P21" s="44"/>
      <c r="T21" s="65"/>
    </row>
    <row r="22" spans="1:20" s="45" customFormat="1" ht="18" customHeight="1" x14ac:dyDescent="0.25">
      <c r="A22" s="39">
        <v>3</v>
      </c>
      <c r="B22" s="47">
        <v>4</v>
      </c>
      <c r="C22" s="47">
        <v>5</v>
      </c>
      <c r="D22" s="47">
        <v>6</v>
      </c>
      <c r="E22" s="47">
        <v>7</v>
      </c>
      <c r="F22" s="47">
        <v>8</v>
      </c>
      <c r="G22" s="61">
        <v>9</v>
      </c>
      <c r="H22" s="60"/>
      <c r="I22" s="39">
        <v>7</v>
      </c>
      <c r="J22" s="47">
        <v>8</v>
      </c>
      <c r="K22" s="46">
        <v>9</v>
      </c>
      <c r="L22" s="47">
        <v>10</v>
      </c>
      <c r="M22" s="47">
        <v>11</v>
      </c>
      <c r="N22" s="47">
        <v>12</v>
      </c>
      <c r="O22" s="61">
        <v>13</v>
      </c>
      <c r="P22" s="44"/>
    </row>
    <row r="23" spans="1:20" s="45" customFormat="1" ht="18" customHeight="1" x14ac:dyDescent="0.25">
      <c r="A23" s="39">
        <v>10</v>
      </c>
      <c r="B23" s="47">
        <v>11</v>
      </c>
      <c r="C23" s="46">
        <v>12</v>
      </c>
      <c r="D23" s="46">
        <v>13</v>
      </c>
      <c r="E23" s="46">
        <v>14</v>
      </c>
      <c r="F23" s="46">
        <v>15</v>
      </c>
      <c r="G23" s="61">
        <v>16</v>
      </c>
      <c r="H23" s="60"/>
      <c r="I23" s="39">
        <v>14</v>
      </c>
      <c r="J23" s="47">
        <v>15</v>
      </c>
      <c r="K23" s="47">
        <v>16</v>
      </c>
      <c r="L23" s="47">
        <v>17</v>
      </c>
      <c r="M23" s="47">
        <v>18</v>
      </c>
      <c r="N23" s="47">
        <v>19</v>
      </c>
      <c r="O23" s="61">
        <v>20</v>
      </c>
      <c r="P23" s="44"/>
    </row>
    <row r="24" spans="1:20" s="45" customFormat="1" ht="18" customHeight="1" x14ac:dyDescent="0.25">
      <c r="A24" s="39">
        <v>17</v>
      </c>
      <c r="B24" s="47">
        <v>18</v>
      </c>
      <c r="C24" s="47">
        <v>19</v>
      </c>
      <c r="D24" s="47">
        <v>20</v>
      </c>
      <c r="E24" s="47">
        <v>21</v>
      </c>
      <c r="F24" s="46">
        <v>22</v>
      </c>
      <c r="G24" s="61">
        <v>23</v>
      </c>
      <c r="H24" s="60"/>
      <c r="I24" s="39">
        <v>21</v>
      </c>
      <c r="J24" s="47">
        <v>22</v>
      </c>
      <c r="K24" s="47">
        <v>23</v>
      </c>
      <c r="L24" s="47">
        <v>24</v>
      </c>
      <c r="M24" s="47">
        <v>25</v>
      </c>
      <c r="N24" s="47">
        <v>26</v>
      </c>
      <c r="O24" s="61">
        <v>27</v>
      </c>
      <c r="P24" s="44"/>
    </row>
    <row r="25" spans="1:20" s="45" customFormat="1" ht="18" customHeight="1" x14ac:dyDescent="0.25">
      <c r="A25" s="71">
        <v>24</v>
      </c>
      <c r="B25" s="46">
        <v>25</v>
      </c>
      <c r="C25" s="46">
        <v>26</v>
      </c>
      <c r="D25" s="46">
        <v>27</v>
      </c>
      <c r="E25" s="46">
        <v>28</v>
      </c>
      <c r="F25" s="46">
        <v>29</v>
      </c>
      <c r="G25" s="61">
        <v>30</v>
      </c>
      <c r="H25" s="60"/>
      <c r="I25" s="39">
        <v>28</v>
      </c>
      <c r="J25" s="47">
        <v>29</v>
      </c>
      <c r="K25" s="47">
        <v>30</v>
      </c>
      <c r="L25" s="47">
        <v>31</v>
      </c>
      <c r="M25" s="66"/>
      <c r="N25" s="66"/>
      <c r="O25" s="66"/>
      <c r="P25" s="44"/>
    </row>
    <row r="26" spans="1:20" s="45" customFormat="1" ht="18" customHeight="1" x14ac:dyDescent="0.25">
      <c r="A26" s="72">
        <v>31</v>
      </c>
      <c r="B26" s="66"/>
      <c r="C26" s="66"/>
      <c r="D26" s="66"/>
      <c r="E26" s="66"/>
      <c r="F26" s="66"/>
      <c r="G26" s="66"/>
      <c r="H26" s="60"/>
      <c r="I26" s="66"/>
      <c r="J26" s="66"/>
      <c r="K26" s="66"/>
      <c r="L26" s="66"/>
      <c r="M26" s="66"/>
      <c r="N26" s="66"/>
      <c r="O26" s="66"/>
      <c r="P26" s="44"/>
    </row>
    <row r="27" spans="1:20" s="74" customFormat="1" ht="10.199999999999999" customHeight="1" x14ac:dyDescent="0.25">
      <c r="A27" s="249"/>
      <c r="B27" s="250"/>
      <c r="C27" s="250"/>
      <c r="D27" s="250"/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0"/>
      <c r="P27" s="73"/>
    </row>
    <row r="28" spans="1:20" ht="13.65" customHeight="1" x14ac:dyDescent="0.25">
      <c r="A28" s="240" t="s">
        <v>34</v>
      </c>
      <c r="B28" s="241"/>
      <c r="C28" s="241"/>
      <c r="D28" s="241"/>
      <c r="E28" s="241"/>
      <c r="F28" s="241"/>
      <c r="G28" s="242"/>
      <c r="H28" s="32"/>
      <c r="I28" s="240" t="s">
        <v>35</v>
      </c>
      <c r="J28" s="241"/>
      <c r="K28" s="241"/>
      <c r="L28" s="241"/>
      <c r="M28" s="241"/>
      <c r="N28" s="241"/>
      <c r="O28" s="242"/>
      <c r="P28" s="33"/>
    </row>
    <row r="29" spans="1:20" s="45" customFormat="1" ht="13.65" customHeight="1" x14ac:dyDescent="0.25">
      <c r="A29" s="36" t="s">
        <v>24</v>
      </c>
      <c r="B29" s="34" t="s">
        <v>25</v>
      </c>
      <c r="C29" s="34" t="s">
        <v>26</v>
      </c>
      <c r="D29" s="34" t="s">
        <v>26</v>
      </c>
      <c r="E29" s="34" t="s">
        <v>27</v>
      </c>
      <c r="F29" s="35" t="s">
        <v>28</v>
      </c>
      <c r="G29" s="61" t="s">
        <v>29</v>
      </c>
      <c r="H29" s="60"/>
      <c r="I29" s="36" t="s">
        <v>24</v>
      </c>
      <c r="J29" s="34" t="s">
        <v>25</v>
      </c>
      <c r="K29" s="34" t="s">
        <v>26</v>
      </c>
      <c r="L29" s="34" t="s">
        <v>26</v>
      </c>
      <c r="M29" s="34" t="s">
        <v>27</v>
      </c>
      <c r="N29" s="38" t="s">
        <v>28</v>
      </c>
      <c r="O29" s="39" t="s">
        <v>29</v>
      </c>
      <c r="P29" s="44"/>
    </row>
    <row r="30" spans="1:20" s="45" customFormat="1" ht="18" customHeight="1" x14ac:dyDescent="0.25">
      <c r="A30" s="36"/>
      <c r="B30" s="75"/>
      <c r="C30" s="76"/>
      <c r="D30" s="77"/>
      <c r="E30" s="47">
        <v>1</v>
      </c>
      <c r="F30" s="47">
        <v>2</v>
      </c>
      <c r="G30" s="61">
        <v>3</v>
      </c>
      <c r="H30" s="60"/>
      <c r="I30" s="36"/>
      <c r="J30" s="78"/>
      <c r="K30" s="79"/>
      <c r="L30" s="79"/>
      <c r="M30" s="47">
        <v>1</v>
      </c>
      <c r="N30" s="52">
        <v>2</v>
      </c>
      <c r="O30" s="39">
        <v>3</v>
      </c>
      <c r="P30" s="44"/>
    </row>
    <row r="31" spans="1:20" s="45" customFormat="1" ht="18" customHeight="1" x14ac:dyDescent="0.25">
      <c r="A31" s="39">
        <v>4</v>
      </c>
      <c r="B31" s="47">
        <v>5</v>
      </c>
      <c r="C31" s="46">
        <v>6</v>
      </c>
      <c r="D31" s="47">
        <v>7</v>
      </c>
      <c r="E31" s="47">
        <v>8</v>
      </c>
      <c r="F31" s="47">
        <v>9</v>
      </c>
      <c r="G31" s="61">
        <v>10</v>
      </c>
      <c r="H31" s="60"/>
      <c r="I31" s="39">
        <v>4</v>
      </c>
      <c r="J31" s="46">
        <v>5</v>
      </c>
      <c r="K31" s="46">
        <v>6</v>
      </c>
      <c r="L31" s="46">
        <v>7</v>
      </c>
      <c r="M31" s="46">
        <v>8</v>
      </c>
      <c r="N31" s="46">
        <v>9</v>
      </c>
      <c r="O31" s="39">
        <v>10</v>
      </c>
      <c r="P31" s="44"/>
    </row>
    <row r="32" spans="1:20" s="45" customFormat="1" ht="18" customHeight="1" x14ac:dyDescent="0.25">
      <c r="A32" s="39">
        <v>11</v>
      </c>
      <c r="B32" s="47">
        <v>12</v>
      </c>
      <c r="C32" s="47">
        <v>13</v>
      </c>
      <c r="D32" s="47">
        <v>14</v>
      </c>
      <c r="E32" s="47">
        <v>15</v>
      </c>
      <c r="F32" s="62">
        <v>16</v>
      </c>
      <c r="G32" s="61">
        <v>17</v>
      </c>
      <c r="H32" s="60"/>
      <c r="I32" s="39">
        <v>11</v>
      </c>
      <c r="J32" s="47">
        <v>12</v>
      </c>
      <c r="K32" s="46">
        <v>13</v>
      </c>
      <c r="L32" s="46">
        <v>14</v>
      </c>
      <c r="M32" s="46">
        <v>15</v>
      </c>
      <c r="N32" s="46">
        <v>16</v>
      </c>
      <c r="O32" s="39">
        <v>17</v>
      </c>
      <c r="P32" s="44"/>
      <c r="T32" s="45" t="s">
        <v>36</v>
      </c>
    </row>
    <row r="33" spans="1:23" s="45" customFormat="1" ht="18" customHeight="1" x14ac:dyDescent="0.25">
      <c r="A33" s="39">
        <v>18</v>
      </c>
      <c r="B33" s="47">
        <v>19</v>
      </c>
      <c r="C33" s="47">
        <v>20</v>
      </c>
      <c r="D33" s="47">
        <v>21</v>
      </c>
      <c r="E33" s="47">
        <v>22</v>
      </c>
      <c r="F33" s="62">
        <v>23</v>
      </c>
      <c r="G33" s="61">
        <v>24</v>
      </c>
      <c r="H33" s="60"/>
      <c r="I33" s="39">
        <v>18</v>
      </c>
      <c r="J33" s="47">
        <v>19</v>
      </c>
      <c r="K33" s="47">
        <v>20</v>
      </c>
      <c r="L33" s="47">
        <v>21</v>
      </c>
      <c r="M33" s="47">
        <v>22</v>
      </c>
      <c r="N33" s="52">
        <v>23</v>
      </c>
      <c r="O33" s="39">
        <v>24</v>
      </c>
      <c r="P33" s="44"/>
    </row>
    <row r="34" spans="1:23" s="45" customFormat="1" ht="19.2" customHeight="1" x14ac:dyDescent="0.25">
      <c r="A34" s="39">
        <v>25</v>
      </c>
      <c r="B34" s="47">
        <v>26</v>
      </c>
      <c r="C34" s="47">
        <v>27</v>
      </c>
      <c r="D34" s="47">
        <v>28</v>
      </c>
      <c r="E34" s="66"/>
      <c r="F34" s="66"/>
      <c r="G34" s="66"/>
      <c r="H34" s="60"/>
      <c r="I34" s="39">
        <v>25</v>
      </c>
      <c r="J34" s="47">
        <v>26</v>
      </c>
      <c r="K34" s="47">
        <v>27</v>
      </c>
      <c r="L34" s="47">
        <v>28</v>
      </c>
      <c r="M34" s="47">
        <v>29</v>
      </c>
      <c r="N34" s="52">
        <v>30</v>
      </c>
      <c r="O34" s="39">
        <v>31</v>
      </c>
      <c r="P34" s="58"/>
    </row>
    <row r="35" spans="1:23" ht="9" customHeight="1" x14ac:dyDescent="0.25">
      <c r="A35" s="29"/>
      <c r="B35" s="29"/>
      <c r="C35" s="29"/>
      <c r="D35" s="29"/>
      <c r="E35" s="29"/>
      <c r="F35" s="29"/>
      <c r="G35" s="29"/>
      <c r="H35" s="30"/>
      <c r="I35" s="80"/>
      <c r="J35" s="59"/>
      <c r="K35" s="59"/>
      <c r="L35" s="59"/>
      <c r="M35" s="59"/>
      <c r="N35" s="59"/>
      <c r="O35" s="59"/>
      <c r="P35" s="33"/>
    </row>
    <row r="36" spans="1:23" ht="13.65" customHeight="1" x14ac:dyDescent="0.25">
      <c r="A36" s="240" t="s">
        <v>37</v>
      </c>
      <c r="B36" s="241"/>
      <c r="C36" s="241"/>
      <c r="D36" s="241"/>
      <c r="E36" s="241"/>
      <c r="F36" s="241"/>
      <c r="G36" s="242"/>
      <c r="H36" s="60"/>
      <c r="I36" s="240" t="s">
        <v>38</v>
      </c>
      <c r="J36" s="241"/>
      <c r="K36" s="241"/>
      <c r="L36" s="241"/>
      <c r="M36" s="241"/>
      <c r="N36" s="241"/>
      <c r="O36" s="242"/>
      <c r="P36" s="33"/>
    </row>
    <row r="37" spans="1:23" s="45" customFormat="1" ht="13.65" customHeight="1" x14ac:dyDescent="0.25">
      <c r="A37" s="36" t="s">
        <v>24</v>
      </c>
      <c r="B37" s="34" t="s">
        <v>25</v>
      </c>
      <c r="C37" s="34" t="s">
        <v>26</v>
      </c>
      <c r="D37" s="34" t="s">
        <v>26</v>
      </c>
      <c r="E37" s="34" t="s">
        <v>27</v>
      </c>
      <c r="F37" s="34" t="s">
        <v>28</v>
      </c>
      <c r="G37" s="36" t="s">
        <v>29</v>
      </c>
      <c r="H37" s="60"/>
      <c r="I37" s="36" t="s">
        <v>24</v>
      </c>
      <c r="J37" s="34" t="s">
        <v>25</v>
      </c>
      <c r="K37" s="34" t="s">
        <v>26</v>
      </c>
      <c r="L37" s="34" t="s">
        <v>26</v>
      </c>
      <c r="M37" s="34" t="s">
        <v>27</v>
      </c>
      <c r="N37" s="34" t="s">
        <v>28</v>
      </c>
      <c r="O37" s="61" t="s">
        <v>29</v>
      </c>
      <c r="P37" s="44"/>
    </row>
    <row r="38" spans="1:23" s="45" customFormat="1" ht="18" customHeight="1" x14ac:dyDescent="0.25">
      <c r="A38" s="36">
        <v>1</v>
      </c>
      <c r="B38" s="81">
        <v>2</v>
      </c>
      <c r="C38" s="81">
        <v>3</v>
      </c>
      <c r="D38" s="82">
        <v>4</v>
      </c>
      <c r="E38" s="82">
        <v>5</v>
      </c>
      <c r="F38" s="82">
        <v>6</v>
      </c>
      <c r="G38" s="36">
        <v>7</v>
      </c>
      <c r="H38" s="60"/>
      <c r="I38" s="36"/>
      <c r="J38" s="78"/>
      <c r="K38" s="83">
        <v>1</v>
      </c>
      <c r="L38" s="84">
        <v>2</v>
      </c>
      <c r="M38" s="84">
        <v>3</v>
      </c>
      <c r="N38" s="84">
        <v>4</v>
      </c>
      <c r="O38" s="61">
        <v>5</v>
      </c>
      <c r="P38" s="44"/>
    </row>
    <row r="39" spans="1:23" s="45" customFormat="1" ht="18" customHeight="1" x14ac:dyDescent="0.25">
      <c r="A39" s="39">
        <v>8</v>
      </c>
      <c r="B39" s="84">
        <v>9</v>
      </c>
      <c r="C39" s="84">
        <v>10</v>
      </c>
      <c r="D39" s="84">
        <v>11</v>
      </c>
      <c r="E39" s="84">
        <v>12</v>
      </c>
      <c r="F39" s="85">
        <v>13</v>
      </c>
      <c r="G39" s="36">
        <v>14</v>
      </c>
      <c r="H39" s="60"/>
      <c r="I39" s="39">
        <v>6</v>
      </c>
      <c r="J39" s="84">
        <v>7</v>
      </c>
      <c r="K39" s="86">
        <v>8</v>
      </c>
      <c r="L39" s="84">
        <v>9</v>
      </c>
      <c r="M39" s="84">
        <v>10</v>
      </c>
      <c r="N39" s="84">
        <v>11</v>
      </c>
      <c r="O39" s="61">
        <v>12</v>
      </c>
      <c r="P39" s="44"/>
    </row>
    <row r="40" spans="1:23" s="45" customFormat="1" ht="18" customHeight="1" x14ac:dyDescent="0.25">
      <c r="A40" s="39">
        <v>15</v>
      </c>
      <c r="B40" s="84">
        <v>16</v>
      </c>
      <c r="C40" s="84">
        <v>17</v>
      </c>
      <c r="D40" s="84">
        <v>18</v>
      </c>
      <c r="E40" s="84">
        <v>19</v>
      </c>
      <c r="F40" s="86">
        <v>20</v>
      </c>
      <c r="G40" s="36">
        <v>21</v>
      </c>
      <c r="H40" s="60"/>
      <c r="I40" s="39">
        <v>13</v>
      </c>
      <c r="J40" s="84">
        <v>14</v>
      </c>
      <c r="K40" s="84">
        <v>15</v>
      </c>
      <c r="L40" s="84">
        <v>16</v>
      </c>
      <c r="M40" s="87">
        <v>17</v>
      </c>
      <c r="N40" s="84">
        <v>18</v>
      </c>
      <c r="O40" s="61">
        <v>19</v>
      </c>
      <c r="P40" s="44"/>
    </row>
    <row r="41" spans="1:23" s="45" customFormat="1" ht="18" customHeight="1" x14ac:dyDescent="0.25">
      <c r="A41" s="39">
        <v>22</v>
      </c>
      <c r="B41" s="86">
        <v>23</v>
      </c>
      <c r="C41" s="86">
        <v>24</v>
      </c>
      <c r="D41" s="84">
        <v>25</v>
      </c>
      <c r="E41" s="84">
        <v>26</v>
      </c>
      <c r="F41" s="85">
        <v>27</v>
      </c>
      <c r="G41" s="36">
        <v>28</v>
      </c>
      <c r="H41" s="60"/>
      <c r="I41" s="39">
        <v>20</v>
      </c>
      <c r="J41" s="86">
        <v>21</v>
      </c>
      <c r="K41" s="84">
        <v>22</v>
      </c>
      <c r="L41" s="86">
        <v>23</v>
      </c>
      <c r="M41" s="86">
        <v>24</v>
      </c>
      <c r="N41" s="86">
        <v>25</v>
      </c>
      <c r="O41" s="61">
        <v>26</v>
      </c>
      <c r="P41" s="44"/>
    </row>
    <row r="42" spans="1:23" s="45" customFormat="1" ht="18" customHeight="1" x14ac:dyDescent="0.25">
      <c r="A42" s="88">
        <v>29</v>
      </c>
      <c r="B42" s="89">
        <v>30</v>
      </c>
      <c r="C42" s="90"/>
      <c r="D42" s="90"/>
      <c r="E42" s="91"/>
      <c r="F42" s="91"/>
      <c r="G42" s="91"/>
      <c r="H42" s="60"/>
      <c r="I42" s="39">
        <v>27</v>
      </c>
      <c r="J42" s="84">
        <v>28</v>
      </c>
      <c r="K42" s="84">
        <v>29</v>
      </c>
      <c r="L42" s="84">
        <v>30</v>
      </c>
      <c r="M42" s="84">
        <v>31</v>
      </c>
      <c r="N42" s="66"/>
      <c r="O42" s="66" t="s">
        <v>39</v>
      </c>
      <c r="P42" s="44"/>
    </row>
    <row r="43" spans="1:23" ht="8.4" customHeight="1" x14ac:dyDescent="0.25">
      <c r="A43" s="29"/>
      <c r="B43" s="92"/>
      <c r="C43" s="92"/>
      <c r="D43" s="92"/>
      <c r="E43" s="29"/>
      <c r="F43" s="29"/>
      <c r="G43" s="29"/>
      <c r="H43" s="30"/>
      <c r="I43" s="29"/>
      <c r="J43" s="29"/>
      <c r="K43" s="29"/>
      <c r="L43" s="29"/>
      <c r="M43" s="29"/>
      <c r="N43" s="29"/>
      <c r="O43" s="29"/>
      <c r="P43" s="31"/>
    </row>
    <row r="44" spans="1:23" ht="13.65" customHeight="1" x14ac:dyDescent="0.25">
      <c r="A44" s="240" t="s">
        <v>40</v>
      </c>
      <c r="B44" s="241"/>
      <c r="C44" s="241"/>
      <c r="D44" s="241"/>
      <c r="E44" s="241"/>
      <c r="F44" s="241"/>
      <c r="G44" s="242"/>
      <c r="H44" s="60"/>
      <c r="I44" s="31"/>
      <c r="J44" s="31"/>
      <c r="P44" s="33"/>
    </row>
    <row r="45" spans="1:23" ht="13.65" customHeight="1" x14ac:dyDescent="0.25">
      <c r="A45" s="36" t="s">
        <v>24</v>
      </c>
      <c r="B45" s="34" t="s">
        <v>25</v>
      </c>
      <c r="C45" s="34" t="s">
        <v>26</v>
      </c>
      <c r="D45" s="34" t="s">
        <v>26</v>
      </c>
      <c r="E45" s="34" t="s">
        <v>27</v>
      </c>
      <c r="F45" s="35" t="s">
        <v>28</v>
      </c>
      <c r="G45" s="61" t="s">
        <v>29</v>
      </c>
      <c r="H45" s="60"/>
      <c r="I45" s="93"/>
      <c r="J45" s="94"/>
      <c r="K45" s="95"/>
      <c r="L45" s="96"/>
      <c r="M45" s="96"/>
      <c r="N45" s="97"/>
      <c r="O45" s="97"/>
      <c r="P45" s="98"/>
      <c r="Q45" s="97"/>
    </row>
    <row r="46" spans="1:23" ht="18" customHeight="1" x14ac:dyDescent="0.25">
      <c r="A46" s="36"/>
      <c r="B46" s="66"/>
      <c r="C46" s="66"/>
      <c r="D46" s="66"/>
      <c r="E46" s="66"/>
      <c r="F46" s="85">
        <v>1</v>
      </c>
      <c r="G46" s="39">
        <v>2</v>
      </c>
      <c r="H46" s="99"/>
      <c r="I46" s="100"/>
      <c r="J46" s="196"/>
      <c r="K46" s="278" t="s">
        <v>45</v>
      </c>
      <c r="L46" s="279"/>
      <c r="M46" s="279"/>
      <c r="N46" s="279"/>
      <c r="O46" s="279"/>
      <c r="P46" s="279"/>
      <c r="Q46" s="280"/>
      <c r="R46" s="211"/>
      <c r="S46" s="189"/>
      <c r="T46" s="189"/>
      <c r="U46" s="189"/>
      <c r="V46" s="189"/>
      <c r="W46" s="189"/>
    </row>
    <row r="47" spans="1:23" ht="18" customHeight="1" x14ac:dyDescent="0.25">
      <c r="A47" s="39">
        <v>3</v>
      </c>
      <c r="B47" s="84">
        <v>4</v>
      </c>
      <c r="C47" s="86">
        <v>5</v>
      </c>
      <c r="D47" s="84">
        <v>6</v>
      </c>
      <c r="E47" s="84">
        <v>7</v>
      </c>
      <c r="F47" s="84">
        <v>8</v>
      </c>
      <c r="G47" s="39">
        <v>9</v>
      </c>
      <c r="H47" s="99"/>
      <c r="I47" s="101"/>
      <c r="J47" s="197"/>
      <c r="K47" s="281" t="s">
        <v>64</v>
      </c>
      <c r="L47" s="282"/>
      <c r="M47" s="282"/>
      <c r="N47" s="282"/>
      <c r="O47" s="282"/>
      <c r="P47" s="282"/>
      <c r="Q47" s="283"/>
      <c r="R47" s="212"/>
      <c r="S47" s="189"/>
      <c r="T47" s="189"/>
      <c r="U47" s="189"/>
      <c r="V47" s="189"/>
      <c r="W47" s="189"/>
    </row>
    <row r="48" spans="1:23" ht="18" customHeight="1" x14ac:dyDescent="0.25">
      <c r="A48" s="39">
        <v>10</v>
      </c>
      <c r="B48" s="84">
        <v>11</v>
      </c>
      <c r="C48" s="86">
        <v>12</v>
      </c>
      <c r="D48" s="84">
        <v>13</v>
      </c>
      <c r="E48" s="84">
        <v>14</v>
      </c>
      <c r="F48" s="84">
        <v>15</v>
      </c>
      <c r="G48" s="39">
        <v>16</v>
      </c>
      <c r="H48" s="99"/>
      <c r="I48" s="102"/>
      <c r="J48" s="103"/>
      <c r="K48" s="284" t="s">
        <v>44</v>
      </c>
      <c r="L48" s="285"/>
      <c r="M48" s="285"/>
      <c r="N48" s="285"/>
      <c r="O48" s="285"/>
      <c r="P48" s="285"/>
      <c r="Q48" s="286"/>
      <c r="R48" s="189"/>
      <c r="S48" s="189"/>
      <c r="T48" s="189"/>
      <c r="U48" s="189"/>
      <c r="V48" s="189"/>
      <c r="W48" s="189"/>
    </row>
    <row r="49" spans="1:23" ht="18" customHeight="1" x14ac:dyDescent="0.25">
      <c r="A49" s="39">
        <v>17</v>
      </c>
      <c r="B49" s="84">
        <v>18</v>
      </c>
      <c r="C49" s="84">
        <v>19</v>
      </c>
      <c r="D49" s="84">
        <v>20</v>
      </c>
      <c r="E49" s="84">
        <v>21</v>
      </c>
      <c r="F49" s="86">
        <v>22</v>
      </c>
      <c r="G49" s="39">
        <v>23</v>
      </c>
      <c r="H49" s="104"/>
      <c r="I49" s="105"/>
      <c r="J49" s="106"/>
      <c r="K49" s="287" t="s">
        <v>89</v>
      </c>
      <c r="L49" s="288"/>
      <c r="M49" s="288"/>
      <c r="N49" s="288"/>
      <c r="O49" s="288"/>
      <c r="P49" s="288"/>
      <c r="Q49" s="288"/>
      <c r="R49" s="288"/>
      <c r="S49" s="288"/>
      <c r="T49" s="288"/>
      <c r="U49" s="288"/>
      <c r="V49" s="288"/>
      <c r="W49" s="289"/>
    </row>
    <row r="50" spans="1:23" ht="18" customHeight="1" x14ac:dyDescent="0.25">
      <c r="A50" s="39">
        <v>24</v>
      </c>
      <c r="B50" s="82">
        <v>25</v>
      </c>
      <c r="C50" s="82">
        <v>26</v>
      </c>
      <c r="D50" s="82">
        <v>27</v>
      </c>
      <c r="E50" s="82">
        <v>28</v>
      </c>
      <c r="F50" s="40">
        <v>29</v>
      </c>
      <c r="G50" s="39">
        <v>30</v>
      </c>
      <c r="H50" s="60"/>
      <c r="I50" s="107"/>
      <c r="J50" s="108"/>
      <c r="K50" s="266" t="s">
        <v>90</v>
      </c>
      <c r="L50" s="267"/>
      <c r="M50" s="267"/>
      <c r="N50" s="267"/>
      <c r="O50" s="267"/>
      <c r="P50" s="267"/>
      <c r="Q50" s="267"/>
      <c r="R50" s="268"/>
      <c r="S50" s="189"/>
      <c r="T50" s="189"/>
      <c r="U50" s="189"/>
      <c r="V50" s="189"/>
      <c r="W50" s="189"/>
    </row>
    <row r="51" spans="1:23" x14ac:dyDescent="0.25">
      <c r="A51" s="31"/>
      <c r="B51" s="31"/>
      <c r="C51" s="31"/>
      <c r="D51" s="31"/>
      <c r="E51" s="30"/>
      <c r="F51" s="31"/>
      <c r="G51" s="31"/>
      <c r="H51" s="109"/>
      <c r="I51" s="31"/>
      <c r="L51" s="110"/>
      <c r="M51" s="110"/>
      <c r="N51" s="110"/>
      <c r="O51" s="110"/>
      <c r="P51" s="110"/>
    </row>
    <row r="53" spans="1:23" x14ac:dyDescent="0.25">
      <c r="A53" s="266" t="s">
        <v>79</v>
      </c>
      <c r="B53" s="267"/>
      <c r="C53" s="267"/>
      <c r="D53" s="267"/>
      <c r="E53" s="267"/>
      <c r="F53" s="267"/>
      <c r="G53" s="267"/>
      <c r="H53" s="267"/>
      <c r="I53" s="267"/>
      <c r="J53" s="268"/>
      <c r="K53" s="189"/>
      <c r="L53" s="189"/>
      <c r="M53" s="189"/>
      <c r="N53" s="189"/>
      <c r="O53" s="189"/>
    </row>
    <row r="54" spans="1:23" x14ac:dyDescent="0.25">
      <c r="A54" s="188"/>
      <c r="B54" s="189"/>
      <c r="C54" s="189"/>
      <c r="D54" s="189"/>
      <c r="E54" s="189"/>
      <c r="F54" s="189"/>
      <c r="G54" s="213"/>
      <c r="H54" s="214"/>
      <c r="I54" s="189"/>
      <c r="J54" s="213"/>
      <c r="K54" s="213"/>
      <c r="L54" s="189"/>
      <c r="M54" s="189"/>
      <c r="N54" s="189"/>
      <c r="O54" s="189"/>
    </row>
    <row r="55" spans="1:23" x14ac:dyDescent="0.25">
      <c r="A55" s="266" t="s">
        <v>53</v>
      </c>
      <c r="B55" s="267"/>
      <c r="C55" s="268"/>
      <c r="D55" s="269" t="s">
        <v>55</v>
      </c>
      <c r="E55" s="270"/>
      <c r="F55" s="271"/>
      <c r="G55" s="263">
        <f>NAVIGATEURS!E16</f>
        <v>116.49849056603773</v>
      </c>
      <c r="H55" s="264"/>
      <c r="I55" s="189"/>
      <c r="J55" s="213"/>
      <c r="K55" s="213"/>
      <c r="L55" s="189"/>
      <c r="M55" s="189"/>
      <c r="N55" s="189"/>
      <c r="O55" s="189"/>
    </row>
    <row r="56" spans="1:23" x14ac:dyDescent="0.25">
      <c r="A56" s="188"/>
      <c r="B56" s="189"/>
      <c r="C56" s="189"/>
      <c r="D56" s="269" t="s">
        <v>56</v>
      </c>
      <c r="E56" s="270"/>
      <c r="F56" s="271"/>
      <c r="G56" s="263">
        <f>NAVIGATEURS!E17</f>
        <v>582.49245283018865</v>
      </c>
      <c r="H56" s="265"/>
      <c r="I56" s="189"/>
      <c r="J56" s="213"/>
      <c r="K56" s="213"/>
      <c r="L56" s="189"/>
      <c r="M56" s="189"/>
      <c r="N56" s="189"/>
      <c r="O56" s="189"/>
    </row>
    <row r="57" spans="1:23" x14ac:dyDescent="0.25">
      <c r="A57" s="188"/>
      <c r="B57" s="189"/>
      <c r="C57" s="189"/>
      <c r="D57" s="215"/>
      <c r="E57" s="189"/>
      <c r="F57" s="189"/>
      <c r="G57" s="216"/>
      <c r="H57" s="217"/>
      <c r="I57" s="189"/>
      <c r="J57" s="213"/>
      <c r="K57" s="213"/>
      <c r="L57" s="189"/>
      <c r="M57" s="189"/>
      <c r="N57" s="189"/>
      <c r="O57" s="189"/>
    </row>
    <row r="58" spans="1:23" ht="15.6" x14ac:dyDescent="0.25">
      <c r="A58" s="266" t="s">
        <v>54</v>
      </c>
      <c r="B58" s="267"/>
      <c r="C58" s="268"/>
      <c r="D58" s="269" t="s">
        <v>55</v>
      </c>
      <c r="E58" s="270"/>
      <c r="F58" s="271"/>
      <c r="G58" s="263">
        <f>NAVIGATEURS!F16</f>
        <v>130.6016129032258</v>
      </c>
      <c r="H58" s="264"/>
      <c r="I58" s="189"/>
      <c r="J58" s="213"/>
      <c r="K58" s="213"/>
      <c r="L58" s="189"/>
      <c r="M58" s="189"/>
      <c r="N58" s="189"/>
      <c r="O58" s="189"/>
    </row>
    <row r="59" spans="1:23" x14ac:dyDescent="0.25">
      <c r="A59" s="188"/>
      <c r="B59" s="189"/>
      <c r="C59" s="189"/>
      <c r="D59" s="269" t="s">
        <v>56</v>
      </c>
      <c r="E59" s="270"/>
      <c r="F59" s="271"/>
      <c r="G59" s="263">
        <f>NAVIGATEURS!F17</f>
        <v>653.00806451612902</v>
      </c>
      <c r="H59" s="264"/>
      <c r="I59" s="189"/>
      <c r="J59" s="213"/>
      <c r="K59" s="213"/>
      <c r="L59" s="189"/>
      <c r="M59" s="189"/>
      <c r="N59" s="189"/>
      <c r="O59" s="189"/>
    </row>
    <row r="60" spans="1:23" ht="12.75" customHeight="1" x14ac:dyDescent="0.25">
      <c r="A60" s="256" t="s">
        <v>57</v>
      </c>
      <c r="B60" s="257"/>
      <c r="C60" s="257"/>
      <c r="D60" s="257"/>
      <c r="E60" s="257"/>
      <c r="F60" s="258"/>
      <c r="G60" s="262" t="s">
        <v>41</v>
      </c>
      <c r="H60" s="257"/>
      <c r="I60" s="257"/>
      <c r="J60" s="257"/>
      <c r="K60" s="218">
        <f>G55</f>
        <v>116.49849056603773</v>
      </c>
      <c r="L60" s="257" t="s">
        <v>91</v>
      </c>
      <c r="M60" s="257"/>
      <c r="N60" s="257"/>
      <c r="O60" s="258"/>
    </row>
    <row r="61" spans="1:23" ht="12.75" customHeight="1" x14ac:dyDescent="0.25">
      <c r="A61" s="259" t="s">
        <v>58</v>
      </c>
      <c r="B61" s="260"/>
      <c r="C61" s="260"/>
      <c r="D61" s="260"/>
      <c r="E61" s="260"/>
      <c r="F61" s="261"/>
      <c r="G61" s="259" t="s">
        <v>42</v>
      </c>
      <c r="H61" s="260"/>
      <c r="I61" s="260"/>
      <c r="J61" s="261"/>
      <c r="K61" s="219">
        <f>G56</f>
        <v>582.49245283018865</v>
      </c>
      <c r="L61" s="220"/>
      <c r="M61" s="220"/>
      <c r="N61" s="220"/>
      <c r="O61" s="221"/>
    </row>
    <row r="62" spans="1:23" ht="12.75" customHeight="1" x14ac:dyDescent="0.25">
      <c r="A62" s="266" t="s">
        <v>63</v>
      </c>
      <c r="B62" s="267"/>
      <c r="C62" s="267"/>
      <c r="D62" s="267"/>
      <c r="E62" s="267"/>
      <c r="F62" s="268"/>
      <c r="G62" s="269" t="s">
        <v>41</v>
      </c>
      <c r="H62" s="270"/>
      <c r="I62" s="270"/>
      <c r="J62" s="271"/>
      <c r="K62" s="222">
        <f>G55</f>
        <v>116.49849056603773</v>
      </c>
      <c r="L62" s="223" t="s">
        <v>92</v>
      </c>
      <c r="M62" s="223">
        <f>G58</f>
        <v>130.6016129032258</v>
      </c>
      <c r="N62" s="223" t="s">
        <v>93</v>
      </c>
      <c r="O62" s="224"/>
    </row>
    <row r="63" spans="1:23" s="111" customFormat="1" ht="15.6" x14ac:dyDescent="0.25">
      <c r="A63" s="272" t="s">
        <v>88</v>
      </c>
      <c r="B63" s="273"/>
      <c r="C63" s="273"/>
      <c r="D63" s="273"/>
      <c r="E63" s="273"/>
      <c r="F63" s="274"/>
      <c r="G63" s="272" t="s">
        <v>42</v>
      </c>
      <c r="H63" s="273"/>
      <c r="I63" s="273"/>
      <c r="J63" s="274"/>
      <c r="K63" s="225">
        <v>653.01</v>
      </c>
      <c r="L63" s="226"/>
      <c r="M63" s="226"/>
      <c r="N63" s="226"/>
      <c r="O63" s="227"/>
    </row>
    <row r="64" spans="1:23" s="111" customFormat="1" ht="12.75" customHeight="1" x14ac:dyDescent="0.25">
      <c r="A64" s="275" t="s">
        <v>59</v>
      </c>
      <c r="B64" s="276"/>
      <c r="C64" s="276"/>
      <c r="D64" s="276"/>
      <c r="E64" s="276"/>
      <c r="F64" s="277"/>
      <c r="G64" s="275" t="s">
        <v>41</v>
      </c>
      <c r="H64" s="276"/>
      <c r="I64" s="276"/>
      <c r="J64" s="277"/>
      <c r="K64" s="228">
        <f>G58</f>
        <v>130.6016129032258</v>
      </c>
      <c r="L64" s="229" t="s">
        <v>94</v>
      </c>
      <c r="M64" s="229"/>
      <c r="N64" s="229"/>
      <c r="O64" s="230"/>
    </row>
  </sheetData>
  <sheetProtection sheet="1" objects="1" scenarios="1"/>
  <mergeCells count="43">
    <mergeCell ref="K46:Q46"/>
    <mergeCell ref="K47:Q47"/>
    <mergeCell ref="K48:Q48"/>
    <mergeCell ref="D58:F58"/>
    <mergeCell ref="K50:R50"/>
    <mergeCell ref="K49:W49"/>
    <mergeCell ref="D55:F55"/>
    <mergeCell ref="D56:F56"/>
    <mergeCell ref="A62:F62"/>
    <mergeCell ref="G62:J62"/>
    <mergeCell ref="A63:F63"/>
    <mergeCell ref="G63:J63"/>
    <mergeCell ref="G64:J64"/>
    <mergeCell ref="A64:F64"/>
    <mergeCell ref="A44:G44"/>
    <mergeCell ref="G55:H55"/>
    <mergeCell ref="G56:H56"/>
    <mergeCell ref="G58:H58"/>
    <mergeCell ref="G59:H59"/>
    <mergeCell ref="A58:C58"/>
    <mergeCell ref="D59:F59"/>
    <mergeCell ref="A53:J53"/>
    <mergeCell ref="A55:C55"/>
    <mergeCell ref="A60:F60"/>
    <mergeCell ref="A61:F61"/>
    <mergeCell ref="G61:J61"/>
    <mergeCell ref="G60:J60"/>
    <mergeCell ref="L60:O60"/>
    <mergeCell ref="A36:G36"/>
    <mergeCell ref="I36:O36"/>
    <mergeCell ref="A1:O1"/>
    <mergeCell ref="A2:E2"/>
    <mergeCell ref="A3:G3"/>
    <mergeCell ref="I3:O3"/>
    <mergeCell ref="A11:G11"/>
    <mergeCell ref="I11:O11"/>
    <mergeCell ref="A19:G19"/>
    <mergeCell ref="I19:O19"/>
    <mergeCell ref="A27:O27"/>
    <mergeCell ref="A28:G28"/>
    <mergeCell ref="I28:O28"/>
    <mergeCell ref="F9:G9"/>
    <mergeCell ref="J5:M5"/>
  </mergeCells>
  <pageMargins left="0.19685039370078741" right="0.11811023622047245" top="7.874015748031496E-2" bottom="3.937007874015748E-2" header="0.31496062992125984" footer="0.31496062992125984"/>
  <pageSetup paperSize="9" scale="58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W64"/>
  <sheetViews>
    <sheetView zoomScaleNormal="100" workbookViewId="0">
      <selection sqref="A1:O1"/>
    </sheetView>
  </sheetViews>
  <sheetFormatPr baseColWidth="10" defaultColWidth="9.109375" defaultRowHeight="13.2" x14ac:dyDescent="0.25"/>
  <cols>
    <col min="1" max="7" width="10.109375" style="114" customWidth="1"/>
    <col min="8" max="8" width="4.44140625" style="190" customWidth="1"/>
    <col min="9" max="15" width="10.109375" style="114" customWidth="1"/>
    <col min="16" max="16" width="1.44140625" style="114" customWidth="1"/>
    <col min="17" max="256" width="9.109375" style="114"/>
    <col min="257" max="263" width="6.44140625" style="114" customWidth="1"/>
    <col min="264" max="264" width="5" style="114" customWidth="1"/>
    <col min="265" max="271" width="7.109375" style="114" customWidth="1"/>
    <col min="272" max="272" width="1.44140625" style="114" customWidth="1"/>
    <col min="273" max="512" width="9.109375" style="114"/>
    <col min="513" max="519" width="6.44140625" style="114" customWidth="1"/>
    <col min="520" max="520" width="5" style="114" customWidth="1"/>
    <col min="521" max="527" width="7.109375" style="114" customWidth="1"/>
    <col min="528" max="528" width="1.44140625" style="114" customWidth="1"/>
    <col min="529" max="768" width="9.109375" style="114"/>
    <col min="769" max="775" width="6.44140625" style="114" customWidth="1"/>
    <col min="776" max="776" width="5" style="114" customWidth="1"/>
    <col min="777" max="783" width="7.109375" style="114" customWidth="1"/>
    <col min="784" max="784" width="1.44140625" style="114" customWidth="1"/>
    <col min="785" max="1024" width="9.109375" style="114"/>
    <col min="1025" max="1031" width="6.44140625" style="114" customWidth="1"/>
    <col min="1032" max="1032" width="5" style="114" customWidth="1"/>
    <col min="1033" max="1039" width="7.109375" style="114" customWidth="1"/>
    <col min="1040" max="1040" width="1.44140625" style="114" customWidth="1"/>
    <col min="1041" max="1280" width="9.109375" style="114"/>
    <col min="1281" max="1287" width="6.44140625" style="114" customWidth="1"/>
    <col min="1288" max="1288" width="5" style="114" customWidth="1"/>
    <col min="1289" max="1295" width="7.109375" style="114" customWidth="1"/>
    <col min="1296" max="1296" width="1.44140625" style="114" customWidth="1"/>
    <col min="1297" max="1536" width="9.109375" style="114"/>
    <col min="1537" max="1543" width="6.44140625" style="114" customWidth="1"/>
    <col min="1544" max="1544" width="5" style="114" customWidth="1"/>
    <col min="1545" max="1551" width="7.109375" style="114" customWidth="1"/>
    <col min="1552" max="1552" width="1.44140625" style="114" customWidth="1"/>
    <col min="1553" max="1792" width="9.109375" style="114"/>
    <col min="1793" max="1799" width="6.44140625" style="114" customWidth="1"/>
    <col min="1800" max="1800" width="5" style="114" customWidth="1"/>
    <col min="1801" max="1807" width="7.109375" style="114" customWidth="1"/>
    <col min="1808" max="1808" width="1.44140625" style="114" customWidth="1"/>
    <col min="1809" max="2048" width="9.109375" style="114"/>
    <col min="2049" max="2055" width="6.44140625" style="114" customWidth="1"/>
    <col min="2056" max="2056" width="5" style="114" customWidth="1"/>
    <col min="2057" max="2063" width="7.109375" style="114" customWidth="1"/>
    <col min="2064" max="2064" width="1.44140625" style="114" customWidth="1"/>
    <col min="2065" max="2304" width="9.109375" style="114"/>
    <col min="2305" max="2311" width="6.44140625" style="114" customWidth="1"/>
    <col min="2312" max="2312" width="5" style="114" customWidth="1"/>
    <col min="2313" max="2319" width="7.109375" style="114" customWidth="1"/>
    <col min="2320" max="2320" width="1.44140625" style="114" customWidth="1"/>
    <col min="2321" max="2560" width="9.109375" style="114"/>
    <col min="2561" max="2567" width="6.44140625" style="114" customWidth="1"/>
    <col min="2568" max="2568" width="5" style="114" customWidth="1"/>
    <col min="2569" max="2575" width="7.109375" style="114" customWidth="1"/>
    <col min="2576" max="2576" width="1.44140625" style="114" customWidth="1"/>
    <col min="2577" max="2816" width="9.109375" style="114"/>
    <col min="2817" max="2823" width="6.44140625" style="114" customWidth="1"/>
    <col min="2824" max="2824" width="5" style="114" customWidth="1"/>
    <col min="2825" max="2831" width="7.109375" style="114" customWidth="1"/>
    <col min="2832" max="2832" width="1.44140625" style="114" customWidth="1"/>
    <col min="2833" max="3072" width="9.109375" style="114"/>
    <col min="3073" max="3079" width="6.44140625" style="114" customWidth="1"/>
    <col min="3080" max="3080" width="5" style="114" customWidth="1"/>
    <col min="3081" max="3087" width="7.109375" style="114" customWidth="1"/>
    <col min="3088" max="3088" width="1.44140625" style="114" customWidth="1"/>
    <col min="3089" max="3328" width="9.109375" style="114"/>
    <col min="3329" max="3335" width="6.44140625" style="114" customWidth="1"/>
    <col min="3336" max="3336" width="5" style="114" customWidth="1"/>
    <col min="3337" max="3343" width="7.109375" style="114" customWidth="1"/>
    <col min="3344" max="3344" width="1.44140625" style="114" customWidth="1"/>
    <col min="3345" max="3584" width="9.109375" style="114"/>
    <col min="3585" max="3591" width="6.44140625" style="114" customWidth="1"/>
    <col min="3592" max="3592" width="5" style="114" customWidth="1"/>
    <col min="3593" max="3599" width="7.109375" style="114" customWidth="1"/>
    <col min="3600" max="3600" width="1.44140625" style="114" customWidth="1"/>
    <col min="3601" max="3840" width="9.109375" style="114"/>
    <col min="3841" max="3847" width="6.44140625" style="114" customWidth="1"/>
    <col min="3848" max="3848" width="5" style="114" customWidth="1"/>
    <col min="3849" max="3855" width="7.109375" style="114" customWidth="1"/>
    <col min="3856" max="3856" width="1.44140625" style="114" customWidth="1"/>
    <col min="3857" max="4096" width="9.109375" style="114"/>
    <col min="4097" max="4103" width="6.44140625" style="114" customWidth="1"/>
    <col min="4104" max="4104" width="5" style="114" customWidth="1"/>
    <col min="4105" max="4111" width="7.109375" style="114" customWidth="1"/>
    <col min="4112" max="4112" width="1.44140625" style="114" customWidth="1"/>
    <col min="4113" max="4352" width="9.109375" style="114"/>
    <col min="4353" max="4359" width="6.44140625" style="114" customWidth="1"/>
    <col min="4360" max="4360" width="5" style="114" customWidth="1"/>
    <col min="4361" max="4367" width="7.109375" style="114" customWidth="1"/>
    <col min="4368" max="4368" width="1.44140625" style="114" customWidth="1"/>
    <col min="4369" max="4608" width="9.109375" style="114"/>
    <col min="4609" max="4615" width="6.44140625" style="114" customWidth="1"/>
    <col min="4616" max="4616" width="5" style="114" customWidth="1"/>
    <col min="4617" max="4623" width="7.109375" style="114" customWidth="1"/>
    <col min="4624" max="4624" width="1.44140625" style="114" customWidth="1"/>
    <col min="4625" max="4864" width="9.109375" style="114"/>
    <col min="4865" max="4871" width="6.44140625" style="114" customWidth="1"/>
    <col min="4872" max="4872" width="5" style="114" customWidth="1"/>
    <col min="4873" max="4879" width="7.109375" style="114" customWidth="1"/>
    <col min="4880" max="4880" width="1.44140625" style="114" customWidth="1"/>
    <col min="4881" max="5120" width="9.109375" style="114"/>
    <col min="5121" max="5127" width="6.44140625" style="114" customWidth="1"/>
    <col min="5128" max="5128" width="5" style="114" customWidth="1"/>
    <col min="5129" max="5135" width="7.109375" style="114" customWidth="1"/>
    <col min="5136" max="5136" width="1.44140625" style="114" customWidth="1"/>
    <col min="5137" max="5376" width="9.109375" style="114"/>
    <col min="5377" max="5383" width="6.44140625" style="114" customWidth="1"/>
    <col min="5384" max="5384" width="5" style="114" customWidth="1"/>
    <col min="5385" max="5391" width="7.109375" style="114" customWidth="1"/>
    <col min="5392" max="5392" width="1.44140625" style="114" customWidth="1"/>
    <col min="5393" max="5632" width="9.109375" style="114"/>
    <col min="5633" max="5639" width="6.44140625" style="114" customWidth="1"/>
    <col min="5640" max="5640" width="5" style="114" customWidth="1"/>
    <col min="5641" max="5647" width="7.109375" style="114" customWidth="1"/>
    <col min="5648" max="5648" width="1.44140625" style="114" customWidth="1"/>
    <col min="5649" max="5888" width="9.109375" style="114"/>
    <col min="5889" max="5895" width="6.44140625" style="114" customWidth="1"/>
    <col min="5896" max="5896" width="5" style="114" customWidth="1"/>
    <col min="5897" max="5903" width="7.109375" style="114" customWidth="1"/>
    <col min="5904" max="5904" width="1.44140625" style="114" customWidth="1"/>
    <col min="5905" max="6144" width="9.109375" style="114"/>
    <col min="6145" max="6151" width="6.44140625" style="114" customWidth="1"/>
    <col min="6152" max="6152" width="5" style="114" customWidth="1"/>
    <col min="6153" max="6159" width="7.109375" style="114" customWidth="1"/>
    <col min="6160" max="6160" width="1.44140625" style="114" customWidth="1"/>
    <col min="6161" max="6400" width="9.109375" style="114"/>
    <col min="6401" max="6407" width="6.44140625" style="114" customWidth="1"/>
    <col min="6408" max="6408" width="5" style="114" customWidth="1"/>
    <col min="6409" max="6415" width="7.109375" style="114" customWidth="1"/>
    <col min="6416" max="6416" width="1.44140625" style="114" customWidth="1"/>
    <col min="6417" max="6656" width="9.109375" style="114"/>
    <col min="6657" max="6663" width="6.44140625" style="114" customWidth="1"/>
    <col min="6664" max="6664" width="5" style="114" customWidth="1"/>
    <col min="6665" max="6671" width="7.109375" style="114" customWidth="1"/>
    <col min="6672" max="6672" width="1.44140625" style="114" customWidth="1"/>
    <col min="6673" max="6912" width="9.109375" style="114"/>
    <col min="6913" max="6919" width="6.44140625" style="114" customWidth="1"/>
    <col min="6920" max="6920" width="5" style="114" customWidth="1"/>
    <col min="6921" max="6927" width="7.109375" style="114" customWidth="1"/>
    <col min="6928" max="6928" width="1.44140625" style="114" customWidth="1"/>
    <col min="6929" max="7168" width="9.109375" style="114"/>
    <col min="7169" max="7175" width="6.44140625" style="114" customWidth="1"/>
    <col min="7176" max="7176" width="5" style="114" customWidth="1"/>
    <col min="7177" max="7183" width="7.109375" style="114" customWidth="1"/>
    <col min="7184" max="7184" width="1.44140625" style="114" customWidth="1"/>
    <col min="7185" max="7424" width="9.109375" style="114"/>
    <col min="7425" max="7431" width="6.44140625" style="114" customWidth="1"/>
    <col min="7432" max="7432" width="5" style="114" customWidth="1"/>
    <col min="7433" max="7439" width="7.109375" style="114" customWidth="1"/>
    <col min="7440" max="7440" width="1.44140625" style="114" customWidth="1"/>
    <col min="7441" max="7680" width="9.109375" style="114"/>
    <col min="7681" max="7687" width="6.44140625" style="114" customWidth="1"/>
    <col min="7688" max="7688" width="5" style="114" customWidth="1"/>
    <col min="7689" max="7695" width="7.109375" style="114" customWidth="1"/>
    <col min="7696" max="7696" width="1.44140625" style="114" customWidth="1"/>
    <col min="7697" max="7936" width="9.109375" style="114"/>
    <col min="7937" max="7943" width="6.44140625" style="114" customWidth="1"/>
    <col min="7944" max="7944" width="5" style="114" customWidth="1"/>
    <col min="7945" max="7951" width="7.109375" style="114" customWidth="1"/>
    <col min="7952" max="7952" width="1.44140625" style="114" customWidth="1"/>
    <col min="7953" max="8192" width="9.109375" style="114"/>
    <col min="8193" max="8199" width="6.44140625" style="114" customWidth="1"/>
    <col min="8200" max="8200" width="5" style="114" customWidth="1"/>
    <col min="8201" max="8207" width="7.109375" style="114" customWidth="1"/>
    <col min="8208" max="8208" width="1.44140625" style="114" customWidth="1"/>
    <col min="8209" max="8448" width="9.109375" style="114"/>
    <col min="8449" max="8455" width="6.44140625" style="114" customWidth="1"/>
    <col min="8456" max="8456" width="5" style="114" customWidth="1"/>
    <col min="8457" max="8463" width="7.109375" style="114" customWidth="1"/>
    <col min="8464" max="8464" width="1.44140625" style="114" customWidth="1"/>
    <col min="8465" max="8704" width="9.109375" style="114"/>
    <col min="8705" max="8711" width="6.44140625" style="114" customWidth="1"/>
    <col min="8712" max="8712" width="5" style="114" customWidth="1"/>
    <col min="8713" max="8719" width="7.109375" style="114" customWidth="1"/>
    <col min="8720" max="8720" width="1.44140625" style="114" customWidth="1"/>
    <col min="8721" max="8960" width="9.109375" style="114"/>
    <col min="8961" max="8967" width="6.44140625" style="114" customWidth="1"/>
    <col min="8968" max="8968" width="5" style="114" customWidth="1"/>
    <col min="8969" max="8975" width="7.109375" style="114" customWidth="1"/>
    <col min="8976" max="8976" width="1.44140625" style="114" customWidth="1"/>
    <col min="8977" max="9216" width="9.109375" style="114"/>
    <col min="9217" max="9223" width="6.44140625" style="114" customWidth="1"/>
    <col min="9224" max="9224" width="5" style="114" customWidth="1"/>
    <col min="9225" max="9231" width="7.109375" style="114" customWidth="1"/>
    <col min="9232" max="9232" width="1.44140625" style="114" customWidth="1"/>
    <col min="9233" max="9472" width="9.109375" style="114"/>
    <col min="9473" max="9479" width="6.44140625" style="114" customWidth="1"/>
    <col min="9480" max="9480" width="5" style="114" customWidth="1"/>
    <col min="9481" max="9487" width="7.109375" style="114" customWidth="1"/>
    <col min="9488" max="9488" width="1.44140625" style="114" customWidth="1"/>
    <col min="9489" max="9728" width="9.109375" style="114"/>
    <col min="9729" max="9735" width="6.44140625" style="114" customWidth="1"/>
    <col min="9736" max="9736" width="5" style="114" customWidth="1"/>
    <col min="9737" max="9743" width="7.109375" style="114" customWidth="1"/>
    <col min="9744" max="9744" width="1.44140625" style="114" customWidth="1"/>
    <col min="9745" max="9984" width="9.109375" style="114"/>
    <col min="9985" max="9991" width="6.44140625" style="114" customWidth="1"/>
    <col min="9992" max="9992" width="5" style="114" customWidth="1"/>
    <col min="9993" max="9999" width="7.109375" style="114" customWidth="1"/>
    <col min="10000" max="10000" width="1.44140625" style="114" customWidth="1"/>
    <col min="10001" max="10240" width="9.109375" style="114"/>
    <col min="10241" max="10247" width="6.44140625" style="114" customWidth="1"/>
    <col min="10248" max="10248" width="5" style="114" customWidth="1"/>
    <col min="10249" max="10255" width="7.109375" style="114" customWidth="1"/>
    <col min="10256" max="10256" width="1.44140625" style="114" customWidth="1"/>
    <col min="10257" max="10496" width="9.109375" style="114"/>
    <col min="10497" max="10503" width="6.44140625" style="114" customWidth="1"/>
    <col min="10504" max="10504" width="5" style="114" customWidth="1"/>
    <col min="10505" max="10511" width="7.109375" style="114" customWidth="1"/>
    <col min="10512" max="10512" width="1.44140625" style="114" customWidth="1"/>
    <col min="10513" max="10752" width="9.109375" style="114"/>
    <col min="10753" max="10759" width="6.44140625" style="114" customWidth="1"/>
    <col min="10760" max="10760" width="5" style="114" customWidth="1"/>
    <col min="10761" max="10767" width="7.109375" style="114" customWidth="1"/>
    <col min="10768" max="10768" width="1.44140625" style="114" customWidth="1"/>
    <col min="10769" max="11008" width="9.109375" style="114"/>
    <col min="11009" max="11015" width="6.44140625" style="114" customWidth="1"/>
    <col min="11016" max="11016" width="5" style="114" customWidth="1"/>
    <col min="11017" max="11023" width="7.109375" style="114" customWidth="1"/>
    <col min="11024" max="11024" width="1.44140625" style="114" customWidth="1"/>
    <col min="11025" max="11264" width="9.109375" style="114"/>
    <col min="11265" max="11271" width="6.44140625" style="114" customWidth="1"/>
    <col min="11272" max="11272" width="5" style="114" customWidth="1"/>
    <col min="11273" max="11279" width="7.109375" style="114" customWidth="1"/>
    <col min="11280" max="11280" width="1.44140625" style="114" customWidth="1"/>
    <col min="11281" max="11520" width="9.109375" style="114"/>
    <col min="11521" max="11527" width="6.44140625" style="114" customWidth="1"/>
    <col min="11528" max="11528" width="5" style="114" customWidth="1"/>
    <col min="11529" max="11535" width="7.109375" style="114" customWidth="1"/>
    <col min="11536" max="11536" width="1.44140625" style="114" customWidth="1"/>
    <col min="11537" max="11776" width="9.109375" style="114"/>
    <col min="11777" max="11783" width="6.44140625" style="114" customWidth="1"/>
    <col min="11784" max="11784" width="5" style="114" customWidth="1"/>
    <col min="11785" max="11791" width="7.109375" style="114" customWidth="1"/>
    <col min="11792" max="11792" width="1.44140625" style="114" customWidth="1"/>
    <col min="11793" max="12032" width="9.109375" style="114"/>
    <col min="12033" max="12039" width="6.44140625" style="114" customWidth="1"/>
    <col min="12040" max="12040" width="5" style="114" customWidth="1"/>
    <col min="12041" max="12047" width="7.109375" style="114" customWidth="1"/>
    <col min="12048" max="12048" width="1.44140625" style="114" customWidth="1"/>
    <col min="12049" max="12288" width="9.109375" style="114"/>
    <col min="12289" max="12295" width="6.44140625" style="114" customWidth="1"/>
    <col min="12296" max="12296" width="5" style="114" customWidth="1"/>
    <col min="12297" max="12303" width="7.109375" style="114" customWidth="1"/>
    <col min="12304" max="12304" width="1.44140625" style="114" customWidth="1"/>
    <col min="12305" max="12544" width="9.109375" style="114"/>
    <col min="12545" max="12551" width="6.44140625" style="114" customWidth="1"/>
    <col min="12552" max="12552" width="5" style="114" customWidth="1"/>
    <col min="12553" max="12559" width="7.109375" style="114" customWidth="1"/>
    <col min="12560" max="12560" width="1.44140625" style="114" customWidth="1"/>
    <col min="12561" max="12800" width="9.109375" style="114"/>
    <col min="12801" max="12807" width="6.44140625" style="114" customWidth="1"/>
    <col min="12808" max="12808" width="5" style="114" customWidth="1"/>
    <col min="12809" max="12815" width="7.109375" style="114" customWidth="1"/>
    <col min="12816" max="12816" width="1.44140625" style="114" customWidth="1"/>
    <col min="12817" max="13056" width="9.109375" style="114"/>
    <col min="13057" max="13063" width="6.44140625" style="114" customWidth="1"/>
    <col min="13064" max="13064" width="5" style="114" customWidth="1"/>
    <col min="13065" max="13071" width="7.109375" style="114" customWidth="1"/>
    <col min="13072" max="13072" width="1.44140625" style="114" customWidth="1"/>
    <col min="13073" max="13312" width="9.109375" style="114"/>
    <col min="13313" max="13319" width="6.44140625" style="114" customWidth="1"/>
    <col min="13320" max="13320" width="5" style="114" customWidth="1"/>
    <col min="13321" max="13327" width="7.109375" style="114" customWidth="1"/>
    <col min="13328" max="13328" width="1.44140625" style="114" customWidth="1"/>
    <col min="13329" max="13568" width="9.109375" style="114"/>
    <col min="13569" max="13575" width="6.44140625" style="114" customWidth="1"/>
    <col min="13576" max="13576" width="5" style="114" customWidth="1"/>
    <col min="13577" max="13583" width="7.109375" style="114" customWidth="1"/>
    <col min="13584" max="13584" width="1.44140625" style="114" customWidth="1"/>
    <col min="13585" max="13824" width="9.109375" style="114"/>
    <col min="13825" max="13831" width="6.44140625" style="114" customWidth="1"/>
    <col min="13832" max="13832" width="5" style="114" customWidth="1"/>
    <col min="13833" max="13839" width="7.109375" style="114" customWidth="1"/>
    <col min="13840" max="13840" width="1.44140625" style="114" customWidth="1"/>
    <col min="13841" max="14080" width="9.109375" style="114"/>
    <col min="14081" max="14087" width="6.44140625" style="114" customWidth="1"/>
    <col min="14088" max="14088" width="5" style="114" customWidth="1"/>
    <col min="14089" max="14095" width="7.109375" style="114" customWidth="1"/>
    <col min="14096" max="14096" width="1.44140625" style="114" customWidth="1"/>
    <col min="14097" max="14336" width="9.109375" style="114"/>
    <col min="14337" max="14343" width="6.44140625" style="114" customWidth="1"/>
    <col min="14344" max="14344" width="5" style="114" customWidth="1"/>
    <col min="14345" max="14351" width="7.109375" style="114" customWidth="1"/>
    <col min="14352" max="14352" width="1.44140625" style="114" customWidth="1"/>
    <col min="14353" max="14592" width="9.109375" style="114"/>
    <col min="14593" max="14599" width="6.44140625" style="114" customWidth="1"/>
    <col min="14600" max="14600" width="5" style="114" customWidth="1"/>
    <col min="14601" max="14607" width="7.109375" style="114" customWidth="1"/>
    <col min="14608" max="14608" width="1.44140625" style="114" customWidth="1"/>
    <col min="14609" max="14848" width="9.109375" style="114"/>
    <col min="14849" max="14855" width="6.44140625" style="114" customWidth="1"/>
    <col min="14856" max="14856" width="5" style="114" customWidth="1"/>
    <col min="14857" max="14863" width="7.109375" style="114" customWidth="1"/>
    <col min="14864" max="14864" width="1.44140625" style="114" customWidth="1"/>
    <col min="14865" max="15104" width="9.109375" style="114"/>
    <col min="15105" max="15111" width="6.44140625" style="114" customWidth="1"/>
    <col min="15112" max="15112" width="5" style="114" customWidth="1"/>
    <col min="15113" max="15119" width="7.109375" style="114" customWidth="1"/>
    <col min="15120" max="15120" width="1.44140625" style="114" customWidth="1"/>
    <col min="15121" max="15360" width="9.109375" style="114"/>
    <col min="15361" max="15367" width="6.44140625" style="114" customWidth="1"/>
    <col min="15368" max="15368" width="5" style="114" customWidth="1"/>
    <col min="15369" max="15375" width="7.109375" style="114" customWidth="1"/>
    <col min="15376" max="15376" width="1.44140625" style="114" customWidth="1"/>
    <col min="15377" max="15616" width="9.109375" style="114"/>
    <col min="15617" max="15623" width="6.44140625" style="114" customWidth="1"/>
    <col min="15624" max="15624" width="5" style="114" customWidth="1"/>
    <col min="15625" max="15631" width="7.109375" style="114" customWidth="1"/>
    <col min="15632" max="15632" width="1.44140625" style="114" customWidth="1"/>
    <col min="15633" max="15872" width="9.109375" style="114"/>
    <col min="15873" max="15879" width="6.44140625" style="114" customWidth="1"/>
    <col min="15880" max="15880" width="5" style="114" customWidth="1"/>
    <col min="15881" max="15887" width="7.109375" style="114" customWidth="1"/>
    <col min="15888" max="15888" width="1.44140625" style="114" customWidth="1"/>
    <col min="15889" max="16128" width="9.109375" style="114"/>
    <col min="16129" max="16135" width="6.44140625" style="114" customWidth="1"/>
    <col min="16136" max="16136" width="5" style="114" customWidth="1"/>
    <col min="16137" max="16143" width="7.109375" style="114" customWidth="1"/>
    <col min="16144" max="16144" width="1.44140625" style="114" customWidth="1"/>
    <col min="16145" max="16384" width="9.109375" style="114"/>
  </cols>
  <sheetData>
    <row r="1" spans="1:18" ht="26.25" customHeight="1" x14ac:dyDescent="0.25">
      <c r="A1" s="295" t="s">
        <v>46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7"/>
      <c r="P1" s="113"/>
    </row>
    <row r="2" spans="1:18" ht="18" customHeight="1" x14ac:dyDescent="0.45">
      <c r="A2" s="298" t="s">
        <v>76</v>
      </c>
      <c r="B2" s="299"/>
      <c r="C2" s="299"/>
      <c r="D2" s="299"/>
      <c r="E2" s="300"/>
      <c r="F2" s="115"/>
      <c r="G2" s="115"/>
      <c r="H2" s="116"/>
      <c r="I2" s="115"/>
      <c r="J2" s="115"/>
      <c r="P2" s="117"/>
    </row>
    <row r="3" spans="1:18" ht="13.65" customHeight="1" x14ac:dyDescent="0.25">
      <c r="A3" s="290" t="s">
        <v>23</v>
      </c>
      <c r="B3" s="291"/>
      <c r="C3" s="291"/>
      <c r="D3" s="291"/>
      <c r="E3" s="291"/>
      <c r="F3" s="291"/>
      <c r="G3" s="292"/>
      <c r="H3" s="118">
        <v>2017</v>
      </c>
      <c r="I3" s="290" t="s">
        <v>47</v>
      </c>
      <c r="J3" s="291"/>
      <c r="K3" s="291"/>
      <c r="L3" s="291"/>
      <c r="M3" s="291"/>
      <c r="N3" s="291"/>
      <c r="O3" s="292"/>
      <c r="P3" s="119"/>
    </row>
    <row r="4" spans="1:18" s="127" customFormat="1" ht="13.65" customHeight="1" x14ac:dyDescent="0.25">
      <c r="A4" s="120" t="s">
        <v>24</v>
      </c>
      <c r="B4" s="120" t="s">
        <v>25</v>
      </c>
      <c r="C4" s="120" t="s">
        <v>26</v>
      </c>
      <c r="D4" s="121" t="s">
        <v>26</v>
      </c>
      <c r="E4" s="121" t="s">
        <v>27</v>
      </c>
      <c r="F4" s="121" t="s">
        <v>28</v>
      </c>
      <c r="G4" s="122" t="s">
        <v>29</v>
      </c>
      <c r="H4" s="123"/>
      <c r="I4" s="122" t="s">
        <v>24</v>
      </c>
      <c r="J4" s="120" t="s">
        <v>25</v>
      </c>
      <c r="K4" s="120" t="s">
        <v>26</v>
      </c>
      <c r="L4" s="120" t="s">
        <v>26</v>
      </c>
      <c r="M4" s="120" t="s">
        <v>27</v>
      </c>
      <c r="N4" s="124" t="s">
        <v>28</v>
      </c>
      <c r="O4" s="125" t="s">
        <v>29</v>
      </c>
      <c r="P4" s="126"/>
    </row>
    <row r="5" spans="1:18" s="127" customFormat="1" ht="18" customHeight="1" x14ac:dyDescent="0.25">
      <c r="A5" s="120"/>
      <c r="B5" s="128"/>
      <c r="C5" s="128">
        <v>1</v>
      </c>
      <c r="D5" s="128">
        <v>2</v>
      </c>
      <c r="E5" s="128">
        <v>3</v>
      </c>
      <c r="F5" s="129">
        <v>4</v>
      </c>
      <c r="G5" s="122">
        <v>5</v>
      </c>
      <c r="H5" s="123"/>
      <c r="I5" s="122"/>
      <c r="J5" s="130"/>
      <c r="K5" s="130"/>
      <c r="L5" s="131"/>
      <c r="M5" s="131"/>
      <c r="N5" s="132">
        <v>1</v>
      </c>
      <c r="O5" s="125">
        <v>2</v>
      </c>
      <c r="P5" s="126"/>
    </row>
    <row r="6" spans="1:18" s="127" customFormat="1" ht="18" customHeight="1" x14ac:dyDescent="0.25">
      <c r="A6" s="122">
        <v>6</v>
      </c>
      <c r="B6" s="128">
        <v>7</v>
      </c>
      <c r="C6" s="128">
        <v>8</v>
      </c>
      <c r="D6" s="128">
        <v>9</v>
      </c>
      <c r="E6" s="128">
        <v>10</v>
      </c>
      <c r="F6" s="129">
        <v>11</v>
      </c>
      <c r="G6" s="122">
        <v>12</v>
      </c>
      <c r="H6" s="123"/>
      <c r="I6" s="125">
        <v>3</v>
      </c>
      <c r="J6" s="133">
        <v>4</v>
      </c>
      <c r="K6" s="133">
        <v>5</v>
      </c>
      <c r="L6" s="134">
        <v>6</v>
      </c>
      <c r="M6" s="134">
        <v>7</v>
      </c>
      <c r="N6" s="132">
        <v>8</v>
      </c>
      <c r="O6" s="125">
        <v>9</v>
      </c>
      <c r="P6" s="126"/>
    </row>
    <row r="7" spans="1:18" s="127" customFormat="1" ht="18" customHeight="1" x14ac:dyDescent="0.25">
      <c r="A7" s="122">
        <v>13</v>
      </c>
      <c r="B7" s="135">
        <v>14</v>
      </c>
      <c r="C7" s="135">
        <v>15</v>
      </c>
      <c r="D7" s="136">
        <v>16</v>
      </c>
      <c r="E7" s="137">
        <v>17</v>
      </c>
      <c r="F7" s="137">
        <v>18</v>
      </c>
      <c r="G7" s="122">
        <v>19</v>
      </c>
      <c r="H7" s="123"/>
      <c r="I7" s="125">
        <v>10</v>
      </c>
      <c r="J7" s="138">
        <v>11</v>
      </c>
      <c r="K7" s="134">
        <v>12</v>
      </c>
      <c r="L7" s="134">
        <v>13</v>
      </c>
      <c r="M7" s="134">
        <v>14</v>
      </c>
      <c r="N7" s="139">
        <v>15</v>
      </c>
      <c r="O7" s="125">
        <v>16</v>
      </c>
      <c r="P7" s="126"/>
    </row>
    <row r="8" spans="1:18" s="127" customFormat="1" ht="18" customHeight="1" x14ac:dyDescent="0.25">
      <c r="A8" s="122">
        <v>20</v>
      </c>
      <c r="B8" s="140">
        <v>21</v>
      </c>
      <c r="C8" s="135">
        <v>22</v>
      </c>
      <c r="D8" s="141">
        <v>23</v>
      </c>
      <c r="E8" s="142">
        <v>24</v>
      </c>
      <c r="F8" s="143">
        <v>25</v>
      </c>
      <c r="G8" s="144">
        <v>26</v>
      </c>
      <c r="H8" s="123"/>
      <c r="I8" s="125">
        <v>17</v>
      </c>
      <c r="J8" s="138">
        <v>18</v>
      </c>
      <c r="K8" s="138">
        <v>19</v>
      </c>
      <c r="L8" s="138">
        <v>20</v>
      </c>
      <c r="M8" s="138">
        <v>21</v>
      </c>
      <c r="N8" s="132">
        <v>22</v>
      </c>
      <c r="O8" s="125">
        <v>23</v>
      </c>
      <c r="P8" s="126"/>
    </row>
    <row r="9" spans="1:18" s="127" customFormat="1" ht="18" customHeight="1" x14ac:dyDescent="0.25">
      <c r="A9" s="122">
        <v>27</v>
      </c>
      <c r="B9" s="145">
        <v>28</v>
      </c>
      <c r="C9" s="146">
        <v>29</v>
      </c>
      <c r="D9" s="133">
        <v>30</v>
      </c>
      <c r="E9" s="133">
        <v>31</v>
      </c>
      <c r="F9" s="130"/>
      <c r="G9" s="130"/>
      <c r="H9" s="147"/>
      <c r="I9" s="125">
        <v>24</v>
      </c>
      <c r="J9" s="138">
        <v>25</v>
      </c>
      <c r="K9" s="138">
        <v>26</v>
      </c>
      <c r="L9" s="138">
        <v>27</v>
      </c>
      <c r="M9" s="138">
        <v>28</v>
      </c>
      <c r="N9" s="132">
        <v>29</v>
      </c>
      <c r="O9" s="125">
        <v>30</v>
      </c>
      <c r="P9" s="148"/>
    </row>
    <row r="10" spans="1:18" ht="10.95" customHeight="1" x14ac:dyDescent="0.35">
      <c r="A10" s="115"/>
      <c r="B10" s="115"/>
      <c r="C10" s="115"/>
      <c r="D10" s="115"/>
      <c r="E10" s="115"/>
      <c r="F10" s="115"/>
      <c r="G10" s="115"/>
      <c r="H10" s="116"/>
      <c r="I10" s="115"/>
      <c r="J10" s="149"/>
      <c r="K10" s="149"/>
      <c r="L10" s="149"/>
      <c r="M10" s="149"/>
      <c r="N10" s="149"/>
      <c r="O10" s="149"/>
      <c r="P10" s="119"/>
    </row>
    <row r="11" spans="1:18" ht="13.65" customHeight="1" x14ac:dyDescent="0.25">
      <c r="A11" s="290" t="s">
        <v>30</v>
      </c>
      <c r="B11" s="291"/>
      <c r="C11" s="291"/>
      <c r="D11" s="291"/>
      <c r="E11" s="291"/>
      <c r="F11" s="291"/>
      <c r="G11" s="292"/>
      <c r="H11" s="118"/>
      <c r="I11" s="290" t="s">
        <v>31</v>
      </c>
      <c r="J11" s="291"/>
      <c r="K11" s="291"/>
      <c r="L11" s="291"/>
      <c r="M11" s="291"/>
      <c r="N11" s="291"/>
      <c r="O11" s="292"/>
      <c r="P11" s="119"/>
    </row>
    <row r="12" spans="1:18" s="127" customFormat="1" ht="13.65" customHeight="1" x14ac:dyDescent="0.25">
      <c r="A12" s="122" t="s">
        <v>24</v>
      </c>
      <c r="B12" s="120" t="s">
        <v>25</v>
      </c>
      <c r="C12" s="120" t="s">
        <v>26</v>
      </c>
      <c r="D12" s="120" t="s">
        <v>26</v>
      </c>
      <c r="E12" s="120" t="s">
        <v>27</v>
      </c>
      <c r="F12" s="121" t="s">
        <v>28</v>
      </c>
      <c r="G12" s="122" t="s">
        <v>29</v>
      </c>
      <c r="H12" s="150"/>
      <c r="I12" s="122" t="s">
        <v>24</v>
      </c>
      <c r="J12" s="120" t="s">
        <v>25</v>
      </c>
      <c r="K12" s="120" t="s">
        <v>26</v>
      </c>
      <c r="L12" s="120" t="s">
        <v>26</v>
      </c>
      <c r="M12" s="120" t="s">
        <v>27</v>
      </c>
      <c r="N12" s="120" t="s">
        <v>28</v>
      </c>
      <c r="O12" s="151" t="s">
        <v>29</v>
      </c>
      <c r="P12" s="126"/>
    </row>
    <row r="13" spans="1:18" s="127" customFormat="1" ht="18" customHeight="1" x14ac:dyDescent="0.25">
      <c r="A13" s="122">
        <v>1</v>
      </c>
      <c r="B13" s="134">
        <v>2</v>
      </c>
      <c r="C13" s="134">
        <v>3</v>
      </c>
      <c r="D13" s="134">
        <v>4</v>
      </c>
      <c r="E13" s="134">
        <v>5</v>
      </c>
      <c r="F13" s="134">
        <v>6</v>
      </c>
      <c r="G13" s="122">
        <v>7</v>
      </c>
      <c r="H13" s="150"/>
      <c r="I13" s="122"/>
      <c r="J13" s="152"/>
      <c r="K13" s="152"/>
      <c r="L13" s="138">
        <v>1</v>
      </c>
      <c r="M13" s="134">
        <v>2</v>
      </c>
      <c r="N13" s="134">
        <v>3</v>
      </c>
      <c r="O13" s="151">
        <v>4</v>
      </c>
      <c r="P13" s="126"/>
    </row>
    <row r="14" spans="1:18" s="127" customFormat="1" ht="18" customHeight="1" x14ac:dyDescent="0.25">
      <c r="A14" s="125">
        <v>8</v>
      </c>
      <c r="B14" s="134">
        <v>9</v>
      </c>
      <c r="C14" s="145">
        <v>10</v>
      </c>
      <c r="D14" s="134">
        <v>11</v>
      </c>
      <c r="E14" s="153">
        <v>12</v>
      </c>
      <c r="F14" s="145">
        <v>13</v>
      </c>
      <c r="G14" s="122">
        <v>14</v>
      </c>
      <c r="H14" s="150"/>
      <c r="I14" s="125">
        <v>5</v>
      </c>
      <c r="J14" s="138">
        <v>6</v>
      </c>
      <c r="K14" s="133">
        <v>7</v>
      </c>
      <c r="L14" s="138">
        <v>8</v>
      </c>
      <c r="M14" s="134">
        <v>9</v>
      </c>
      <c r="N14" s="134">
        <v>10</v>
      </c>
      <c r="O14" s="151">
        <v>11</v>
      </c>
      <c r="P14" s="126"/>
    </row>
    <row r="15" spans="1:18" s="127" customFormat="1" ht="18" customHeight="1" x14ac:dyDescent="0.25">
      <c r="A15" s="125">
        <v>15</v>
      </c>
      <c r="B15" s="133">
        <v>16</v>
      </c>
      <c r="C15" s="133">
        <v>17</v>
      </c>
      <c r="D15" s="133">
        <v>18</v>
      </c>
      <c r="E15" s="133">
        <v>19</v>
      </c>
      <c r="F15" s="134">
        <v>20</v>
      </c>
      <c r="G15" s="122">
        <v>21</v>
      </c>
      <c r="H15" s="150"/>
      <c r="I15" s="125">
        <v>12</v>
      </c>
      <c r="J15" s="138">
        <v>13</v>
      </c>
      <c r="K15" s="134">
        <v>14</v>
      </c>
      <c r="L15" s="138">
        <v>15</v>
      </c>
      <c r="M15" s="134">
        <v>16</v>
      </c>
      <c r="N15" s="134">
        <v>17</v>
      </c>
      <c r="O15" s="151">
        <v>18</v>
      </c>
      <c r="P15" s="126"/>
    </row>
    <row r="16" spans="1:18" s="127" customFormat="1" ht="18" customHeight="1" x14ac:dyDescent="0.25">
      <c r="A16" s="125">
        <v>22</v>
      </c>
      <c r="B16" s="134">
        <v>23</v>
      </c>
      <c r="C16" s="134">
        <v>24</v>
      </c>
      <c r="D16" s="133">
        <v>25</v>
      </c>
      <c r="E16" s="133">
        <v>26</v>
      </c>
      <c r="F16" s="133">
        <v>27</v>
      </c>
      <c r="G16" s="122">
        <v>28</v>
      </c>
      <c r="H16" s="150"/>
      <c r="I16" s="125">
        <v>19</v>
      </c>
      <c r="J16" s="138">
        <v>20</v>
      </c>
      <c r="K16" s="138">
        <v>21</v>
      </c>
      <c r="L16" s="138">
        <v>22</v>
      </c>
      <c r="M16" s="134">
        <v>23</v>
      </c>
      <c r="N16" s="134">
        <v>24</v>
      </c>
      <c r="O16" s="151">
        <v>25</v>
      </c>
      <c r="P16" s="126"/>
      <c r="Q16" s="154"/>
      <c r="R16" s="154"/>
    </row>
    <row r="17" spans="1:20" s="127" customFormat="1" ht="18" customHeight="1" x14ac:dyDescent="0.25">
      <c r="A17" s="125">
        <v>29</v>
      </c>
      <c r="B17" s="134">
        <v>30</v>
      </c>
      <c r="C17" s="145">
        <v>31</v>
      </c>
      <c r="D17" s="136"/>
      <c r="E17" s="136"/>
      <c r="F17" s="136"/>
      <c r="G17" s="136"/>
      <c r="H17" s="150"/>
      <c r="I17" s="125">
        <v>26</v>
      </c>
      <c r="J17" s="138">
        <v>27</v>
      </c>
      <c r="K17" s="138">
        <v>28</v>
      </c>
      <c r="L17" s="138">
        <v>29</v>
      </c>
      <c r="M17" s="138">
        <v>30</v>
      </c>
      <c r="N17" s="155"/>
      <c r="O17" s="155"/>
      <c r="P17" s="126"/>
      <c r="Q17" s="154"/>
      <c r="R17" s="154"/>
    </row>
    <row r="18" spans="1:20" ht="11.4" customHeight="1" x14ac:dyDescent="0.35">
      <c r="A18" s="156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5"/>
      <c r="M18" s="115"/>
      <c r="N18" s="115"/>
      <c r="O18" s="115"/>
      <c r="P18" s="119"/>
      <c r="Q18" s="115"/>
    </row>
    <row r="19" spans="1:20" ht="13.65" customHeight="1" x14ac:dyDescent="0.25">
      <c r="A19" s="290" t="s">
        <v>32</v>
      </c>
      <c r="B19" s="291"/>
      <c r="C19" s="291"/>
      <c r="D19" s="291"/>
      <c r="E19" s="291"/>
      <c r="F19" s="291"/>
      <c r="G19" s="292"/>
      <c r="H19" s="118">
        <v>2018</v>
      </c>
      <c r="I19" s="290" t="s">
        <v>33</v>
      </c>
      <c r="J19" s="291"/>
      <c r="K19" s="291"/>
      <c r="L19" s="291"/>
      <c r="M19" s="291"/>
      <c r="N19" s="291"/>
      <c r="O19" s="292"/>
      <c r="P19" s="119"/>
    </row>
    <row r="20" spans="1:20" s="127" customFormat="1" ht="13.65" customHeight="1" x14ac:dyDescent="0.25">
      <c r="A20" s="122" t="s">
        <v>24</v>
      </c>
      <c r="B20" s="120" t="s">
        <v>25</v>
      </c>
      <c r="C20" s="120" t="s">
        <v>26</v>
      </c>
      <c r="D20" s="120" t="s">
        <v>26</v>
      </c>
      <c r="E20" s="120" t="s">
        <v>27</v>
      </c>
      <c r="F20" s="121" t="s">
        <v>28</v>
      </c>
      <c r="G20" s="151" t="s">
        <v>29</v>
      </c>
      <c r="H20" s="150"/>
      <c r="I20" s="122" t="s">
        <v>24</v>
      </c>
      <c r="J20" s="120" t="s">
        <v>25</v>
      </c>
      <c r="K20" s="120" t="s">
        <v>26</v>
      </c>
      <c r="L20" s="120" t="s">
        <v>26</v>
      </c>
      <c r="M20" s="120" t="s">
        <v>27</v>
      </c>
      <c r="N20" s="120" t="s">
        <v>28</v>
      </c>
      <c r="O20" s="151" t="s">
        <v>29</v>
      </c>
      <c r="P20" s="126"/>
      <c r="T20" s="154"/>
    </row>
    <row r="21" spans="1:20" s="127" customFormat="1" ht="18" customHeight="1" x14ac:dyDescent="0.25">
      <c r="A21" s="122"/>
      <c r="B21" s="155"/>
      <c r="C21" s="155"/>
      <c r="D21" s="155"/>
      <c r="E21" s="155"/>
      <c r="F21" s="145">
        <v>1</v>
      </c>
      <c r="G21" s="151">
        <v>2</v>
      </c>
      <c r="H21" s="150"/>
      <c r="I21" s="125"/>
      <c r="J21" s="133">
        <v>1</v>
      </c>
      <c r="K21" s="133">
        <v>2</v>
      </c>
      <c r="L21" s="133">
        <v>3</v>
      </c>
      <c r="M21" s="133">
        <v>4</v>
      </c>
      <c r="N21" s="133">
        <v>5</v>
      </c>
      <c r="O21" s="151">
        <v>6</v>
      </c>
      <c r="P21" s="126"/>
      <c r="T21" s="154"/>
    </row>
    <row r="22" spans="1:20" s="127" customFormat="1" ht="18" customHeight="1" x14ac:dyDescent="0.25">
      <c r="A22" s="125">
        <v>3</v>
      </c>
      <c r="B22" s="134">
        <v>4</v>
      </c>
      <c r="C22" s="134">
        <v>5</v>
      </c>
      <c r="D22" s="134">
        <v>6</v>
      </c>
      <c r="E22" s="134">
        <v>7</v>
      </c>
      <c r="F22" s="134">
        <v>8</v>
      </c>
      <c r="G22" s="151">
        <v>9</v>
      </c>
      <c r="H22" s="150"/>
      <c r="I22" s="125">
        <v>7</v>
      </c>
      <c r="J22" s="134">
        <v>8</v>
      </c>
      <c r="K22" s="133">
        <v>9</v>
      </c>
      <c r="L22" s="134">
        <v>10</v>
      </c>
      <c r="M22" s="134">
        <v>11</v>
      </c>
      <c r="N22" s="134">
        <v>12</v>
      </c>
      <c r="O22" s="151">
        <v>13</v>
      </c>
      <c r="P22" s="126"/>
    </row>
    <row r="23" spans="1:20" s="127" customFormat="1" ht="18" customHeight="1" x14ac:dyDescent="0.25">
      <c r="A23" s="125">
        <v>10</v>
      </c>
      <c r="B23" s="134">
        <v>11</v>
      </c>
      <c r="C23" s="133">
        <v>12</v>
      </c>
      <c r="D23" s="133">
        <v>13</v>
      </c>
      <c r="E23" s="133">
        <v>14</v>
      </c>
      <c r="F23" s="133">
        <v>15</v>
      </c>
      <c r="G23" s="151">
        <v>16</v>
      </c>
      <c r="H23" s="150"/>
      <c r="I23" s="125">
        <v>14</v>
      </c>
      <c r="J23" s="134">
        <v>15</v>
      </c>
      <c r="K23" s="134">
        <v>16</v>
      </c>
      <c r="L23" s="134">
        <v>17</v>
      </c>
      <c r="M23" s="134">
        <v>18</v>
      </c>
      <c r="N23" s="134">
        <v>19</v>
      </c>
      <c r="O23" s="151">
        <v>20</v>
      </c>
      <c r="P23" s="126"/>
    </row>
    <row r="24" spans="1:20" s="127" customFormat="1" ht="18" customHeight="1" x14ac:dyDescent="0.25">
      <c r="A24" s="125">
        <v>17</v>
      </c>
      <c r="B24" s="134">
        <v>18</v>
      </c>
      <c r="C24" s="134">
        <v>19</v>
      </c>
      <c r="D24" s="134">
        <v>20</v>
      </c>
      <c r="E24" s="134">
        <v>21</v>
      </c>
      <c r="F24" s="133">
        <v>22</v>
      </c>
      <c r="G24" s="151">
        <v>23</v>
      </c>
      <c r="H24" s="150"/>
      <c r="I24" s="125">
        <v>21</v>
      </c>
      <c r="J24" s="134">
        <v>22</v>
      </c>
      <c r="K24" s="134">
        <v>23</v>
      </c>
      <c r="L24" s="134">
        <v>24</v>
      </c>
      <c r="M24" s="134">
        <v>25</v>
      </c>
      <c r="N24" s="134">
        <v>26</v>
      </c>
      <c r="O24" s="151">
        <v>27</v>
      </c>
      <c r="P24" s="126"/>
    </row>
    <row r="25" spans="1:20" s="127" customFormat="1" ht="18" customHeight="1" x14ac:dyDescent="0.25">
      <c r="A25" s="125">
        <v>24</v>
      </c>
      <c r="B25" s="133">
        <v>25</v>
      </c>
      <c r="C25" s="133">
        <v>26</v>
      </c>
      <c r="D25" s="133">
        <v>27</v>
      </c>
      <c r="E25" s="133">
        <v>28</v>
      </c>
      <c r="F25" s="133">
        <v>29</v>
      </c>
      <c r="G25" s="151">
        <v>30</v>
      </c>
      <c r="H25" s="150"/>
      <c r="I25" s="125">
        <v>28</v>
      </c>
      <c r="J25" s="134">
        <v>29</v>
      </c>
      <c r="K25" s="134">
        <v>30</v>
      </c>
      <c r="L25" s="134">
        <v>31</v>
      </c>
      <c r="M25" s="155"/>
      <c r="N25" s="155"/>
      <c r="O25" s="155"/>
      <c r="P25" s="126"/>
    </row>
    <row r="26" spans="1:20" s="127" customFormat="1" ht="18" customHeight="1" x14ac:dyDescent="0.25">
      <c r="A26" s="125">
        <v>31</v>
      </c>
      <c r="B26" s="155"/>
      <c r="C26" s="155"/>
      <c r="D26" s="155"/>
      <c r="E26" s="155"/>
      <c r="F26" s="155"/>
      <c r="G26" s="155"/>
      <c r="H26" s="150"/>
      <c r="I26" s="155"/>
      <c r="J26" s="155"/>
      <c r="K26" s="155"/>
      <c r="L26" s="155"/>
      <c r="M26" s="155"/>
      <c r="N26" s="155"/>
      <c r="O26" s="155"/>
      <c r="P26" s="126"/>
    </row>
    <row r="27" spans="1:20" s="158" customFormat="1" ht="10.199999999999999" customHeight="1" x14ac:dyDescent="0.25">
      <c r="A27" s="293"/>
      <c r="B27" s="294"/>
      <c r="C27" s="294"/>
      <c r="D27" s="294"/>
      <c r="E27" s="294"/>
      <c r="F27" s="294"/>
      <c r="G27" s="294"/>
      <c r="H27" s="294"/>
      <c r="I27" s="294"/>
      <c r="J27" s="294"/>
      <c r="K27" s="294"/>
      <c r="L27" s="294"/>
      <c r="M27" s="294"/>
      <c r="N27" s="294"/>
      <c r="O27" s="294"/>
      <c r="P27" s="157"/>
    </row>
    <row r="28" spans="1:20" ht="13.65" customHeight="1" x14ac:dyDescent="0.25">
      <c r="A28" s="290" t="s">
        <v>34</v>
      </c>
      <c r="B28" s="291"/>
      <c r="C28" s="291"/>
      <c r="D28" s="291"/>
      <c r="E28" s="291"/>
      <c r="F28" s="291"/>
      <c r="G28" s="292"/>
      <c r="H28" s="118"/>
      <c r="I28" s="290" t="s">
        <v>35</v>
      </c>
      <c r="J28" s="291"/>
      <c r="K28" s="291"/>
      <c r="L28" s="291"/>
      <c r="M28" s="291"/>
      <c r="N28" s="291"/>
      <c r="O28" s="292"/>
      <c r="P28" s="119"/>
    </row>
    <row r="29" spans="1:20" s="127" customFormat="1" ht="13.65" customHeight="1" x14ac:dyDescent="0.25">
      <c r="A29" s="122" t="s">
        <v>24</v>
      </c>
      <c r="B29" s="120" t="s">
        <v>25</v>
      </c>
      <c r="C29" s="120" t="s">
        <v>26</v>
      </c>
      <c r="D29" s="120" t="s">
        <v>26</v>
      </c>
      <c r="E29" s="120" t="s">
        <v>27</v>
      </c>
      <c r="F29" s="121" t="s">
        <v>28</v>
      </c>
      <c r="G29" s="151" t="s">
        <v>29</v>
      </c>
      <c r="H29" s="150"/>
      <c r="I29" s="122" t="s">
        <v>24</v>
      </c>
      <c r="J29" s="120" t="s">
        <v>25</v>
      </c>
      <c r="K29" s="120" t="s">
        <v>26</v>
      </c>
      <c r="L29" s="120" t="s">
        <v>26</v>
      </c>
      <c r="M29" s="120" t="s">
        <v>27</v>
      </c>
      <c r="N29" s="124" t="s">
        <v>28</v>
      </c>
      <c r="O29" s="125" t="s">
        <v>29</v>
      </c>
      <c r="P29" s="126"/>
    </row>
    <row r="30" spans="1:20" s="127" customFormat="1" ht="18" customHeight="1" x14ac:dyDescent="0.25">
      <c r="A30" s="122"/>
      <c r="B30" s="159"/>
      <c r="C30" s="160"/>
      <c r="D30" s="160"/>
      <c r="E30" s="153">
        <v>1</v>
      </c>
      <c r="F30" s="134">
        <v>2</v>
      </c>
      <c r="G30" s="151">
        <v>3</v>
      </c>
      <c r="H30" s="150"/>
      <c r="I30" s="122"/>
      <c r="J30" s="161"/>
      <c r="K30" s="162"/>
      <c r="L30" s="162"/>
      <c r="M30" s="134">
        <v>1</v>
      </c>
      <c r="N30" s="139">
        <v>2</v>
      </c>
      <c r="O30" s="125">
        <v>3</v>
      </c>
      <c r="P30" s="126"/>
    </row>
    <row r="31" spans="1:20" s="127" customFormat="1" ht="18" customHeight="1" x14ac:dyDescent="0.25">
      <c r="A31" s="125">
        <v>4</v>
      </c>
      <c r="B31" s="134">
        <v>5</v>
      </c>
      <c r="C31" s="133">
        <v>6</v>
      </c>
      <c r="D31" s="134">
        <v>7</v>
      </c>
      <c r="E31" s="134">
        <v>8</v>
      </c>
      <c r="F31" s="134">
        <v>9</v>
      </c>
      <c r="G31" s="151">
        <v>10</v>
      </c>
      <c r="H31" s="150"/>
      <c r="I31" s="125">
        <v>4</v>
      </c>
      <c r="J31" s="133">
        <v>5</v>
      </c>
      <c r="K31" s="133">
        <v>6</v>
      </c>
      <c r="L31" s="133">
        <v>7</v>
      </c>
      <c r="M31" s="133">
        <v>8</v>
      </c>
      <c r="N31" s="133">
        <v>9</v>
      </c>
      <c r="O31" s="125">
        <v>10</v>
      </c>
      <c r="P31" s="126"/>
    </row>
    <row r="32" spans="1:20" s="127" customFormat="1" ht="18" customHeight="1" x14ac:dyDescent="0.25">
      <c r="A32" s="125">
        <v>11</v>
      </c>
      <c r="B32" s="134">
        <v>12</v>
      </c>
      <c r="C32" s="134">
        <v>13</v>
      </c>
      <c r="D32" s="134">
        <v>14</v>
      </c>
      <c r="E32" s="134">
        <v>15</v>
      </c>
      <c r="F32" s="145">
        <v>16</v>
      </c>
      <c r="G32" s="151">
        <v>17</v>
      </c>
      <c r="H32" s="150"/>
      <c r="I32" s="125">
        <v>11</v>
      </c>
      <c r="J32" s="134">
        <v>12</v>
      </c>
      <c r="K32" s="133">
        <v>13</v>
      </c>
      <c r="L32" s="133">
        <v>14</v>
      </c>
      <c r="M32" s="133">
        <v>15</v>
      </c>
      <c r="N32" s="133">
        <v>16</v>
      </c>
      <c r="O32" s="125">
        <v>17</v>
      </c>
      <c r="P32" s="126"/>
      <c r="T32" s="163" t="s">
        <v>36</v>
      </c>
    </row>
    <row r="33" spans="1:23" s="127" customFormat="1" ht="18" customHeight="1" x14ac:dyDescent="0.25">
      <c r="A33" s="125">
        <v>18</v>
      </c>
      <c r="B33" s="134">
        <v>19</v>
      </c>
      <c r="C33" s="134">
        <v>20</v>
      </c>
      <c r="D33" s="134">
        <v>21</v>
      </c>
      <c r="E33" s="134">
        <v>22</v>
      </c>
      <c r="F33" s="145">
        <v>23</v>
      </c>
      <c r="G33" s="151">
        <v>24</v>
      </c>
      <c r="H33" s="150"/>
      <c r="I33" s="125">
        <v>18</v>
      </c>
      <c r="J33" s="134">
        <v>19</v>
      </c>
      <c r="K33" s="134">
        <v>20</v>
      </c>
      <c r="L33" s="134">
        <v>21</v>
      </c>
      <c r="M33" s="134">
        <v>22</v>
      </c>
      <c r="N33" s="139">
        <v>23</v>
      </c>
      <c r="O33" s="125">
        <v>24</v>
      </c>
      <c r="P33" s="126"/>
    </row>
    <row r="34" spans="1:23" s="127" customFormat="1" ht="19.2" customHeight="1" x14ac:dyDescent="0.25">
      <c r="A34" s="125">
        <v>25</v>
      </c>
      <c r="B34" s="134">
        <v>26</v>
      </c>
      <c r="C34" s="134">
        <v>27</v>
      </c>
      <c r="D34" s="134">
        <v>28</v>
      </c>
      <c r="E34" s="155"/>
      <c r="F34" s="155"/>
      <c r="G34" s="155"/>
      <c r="H34" s="150"/>
      <c r="I34" s="125">
        <v>25</v>
      </c>
      <c r="J34" s="134">
        <v>26</v>
      </c>
      <c r="K34" s="134">
        <v>27</v>
      </c>
      <c r="L34" s="134">
        <v>28</v>
      </c>
      <c r="M34" s="134">
        <v>29</v>
      </c>
      <c r="N34" s="134">
        <v>30</v>
      </c>
      <c r="O34" s="125">
        <v>31</v>
      </c>
      <c r="P34" s="148"/>
    </row>
    <row r="35" spans="1:23" ht="9" customHeight="1" x14ac:dyDescent="0.35">
      <c r="A35" s="115"/>
      <c r="B35" s="115"/>
      <c r="C35" s="115"/>
      <c r="D35" s="115"/>
      <c r="E35" s="115"/>
      <c r="F35" s="115"/>
      <c r="G35" s="115"/>
      <c r="H35" s="116"/>
      <c r="I35" s="164"/>
      <c r="J35" s="149"/>
      <c r="K35" s="149"/>
      <c r="L35" s="149"/>
      <c r="M35" s="149"/>
      <c r="N35" s="149"/>
      <c r="O35" s="149"/>
      <c r="P35" s="119"/>
    </row>
    <row r="36" spans="1:23" ht="13.65" customHeight="1" x14ac:dyDescent="0.25">
      <c r="A36" s="290" t="s">
        <v>37</v>
      </c>
      <c r="B36" s="291"/>
      <c r="C36" s="291"/>
      <c r="D36" s="291"/>
      <c r="E36" s="291"/>
      <c r="F36" s="291"/>
      <c r="G36" s="292"/>
      <c r="H36" s="150"/>
      <c r="I36" s="290" t="s">
        <v>38</v>
      </c>
      <c r="J36" s="291"/>
      <c r="K36" s="291"/>
      <c r="L36" s="291"/>
      <c r="M36" s="291"/>
      <c r="N36" s="291"/>
      <c r="O36" s="292"/>
      <c r="P36" s="119"/>
    </row>
    <row r="37" spans="1:23" s="127" customFormat="1" ht="13.65" customHeight="1" x14ac:dyDescent="0.25">
      <c r="A37" s="122" t="s">
        <v>24</v>
      </c>
      <c r="B37" s="120" t="s">
        <v>25</v>
      </c>
      <c r="C37" s="120" t="s">
        <v>26</v>
      </c>
      <c r="D37" s="120" t="s">
        <v>26</v>
      </c>
      <c r="E37" s="120" t="s">
        <v>27</v>
      </c>
      <c r="F37" s="120" t="s">
        <v>28</v>
      </c>
      <c r="G37" s="122" t="s">
        <v>29</v>
      </c>
      <c r="H37" s="150"/>
      <c r="I37" s="122" t="s">
        <v>24</v>
      </c>
      <c r="J37" s="120" t="s">
        <v>25</v>
      </c>
      <c r="K37" s="120" t="s">
        <v>26</v>
      </c>
      <c r="L37" s="120" t="s">
        <v>26</v>
      </c>
      <c r="M37" s="120" t="s">
        <v>27</v>
      </c>
      <c r="N37" s="120" t="s">
        <v>28</v>
      </c>
      <c r="O37" s="151" t="s">
        <v>29</v>
      </c>
      <c r="P37" s="126"/>
    </row>
    <row r="38" spans="1:23" s="127" customFormat="1" ht="18" customHeight="1" x14ac:dyDescent="0.25">
      <c r="A38" s="122">
        <v>1</v>
      </c>
      <c r="B38" s="165">
        <v>2</v>
      </c>
      <c r="C38" s="166">
        <v>3</v>
      </c>
      <c r="D38" s="166">
        <v>4</v>
      </c>
      <c r="E38" s="167">
        <v>5</v>
      </c>
      <c r="F38" s="166">
        <v>6</v>
      </c>
      <c r="G38" s="122">
        <v>7</v>
      </c>
      <c r="H38" s="150"/>
      <c r="I38" s="122"/>
      <c r="J38" s="161"/>
      <c r="K38" s="168">
        <v>1</v>
      </c>
      <c r="L38" s="169">
        <v>2</v>
      </c>
      <c r="M38" s="169">
        <v>3</v>
      </c>
      <c r="N38" s="169">
        <v>4</v>
      </c>
      <c r="O38" s="151">
        <v>5</v>
      </c>
      <c r="P38" s="126"/>
    </row>
    <row r="39" spans="1:23" s="127" customFormat="1" ht="18" customHeight="1" x14ac:dyDescent="0.25">
      <c r="A39" s="125">
        <v>8</v>
      </c>
      <c r="B39" s="169">
        <v>9</v>
      </c>
      <c r="C39" s="169">
        <v>10</v>
      </c>
      <c r="D39" s="169">
        <v>11</v>
      </c>
      <c r="E39" s="169">
        <v>12</v>
      </c>
      <c r="F39" s="170">
        <v>13</v>
      </c>
      <c r="G39" s="122">
        <v>14</v>
      </c>
      <c r="H39" s="150"/>
      <c r="I39" s="125">
        <v>6</v>
      </c>
      <c r="J39" s="169">
        <v>7</v>
      </c>
      <c r="K39" s="171">
        <v>8</v>
      </c>
      <c r="L39" s="169">
        <v>9</v>
      </c>
      <c r="M39" s="169">
        <v>10</v>
      </c>
      <c r="N39" s="169">
        <v>11</v>
      </c>
      <c r="O39" s="151">
        <v>12</v>
      </c>
      <c r="P39" s="126"/>
    </row>
    <row r="40" spans="1:23" s="127" customFormat="1" ht="18" customHeight="1" x14ac:dyDescent="0.25">
      <c r="A40" s="125">
        <v>15</v>
      </c>
      <c r="B40" s="169">
        <v>16</v>
      </c>
      <c r="C40" s="169">
        <v>17</v>
      </c>
      <c r="D40" s="169">
        <v>18</v>
      </c>
      <c r="E40" s="169">
        <v>19</v>
      </c>
      <c r="F40" s="171">
        <v>20</v>
      </c>
      <c r="G40" s="122">
        <v>21</v>
      </c>
      <c r="H40" s="150"/>
      <c r="I40" s="125">
        <v>13</v>
      </c>
      <c r="J40" s="169">
        <v>14</v>
      </c>
      <c r="K40" s="169">
        <v>15</v>
      </c>
      <c r="L40" s="169">
        <v>16</v>
      </c>
      <c r="M40" s="172">
        <v>17</v>
      </c>
      <c r="N40" s="169">
        <v>18</v>
      </c>
      <c r="O40" s="151">
        <v>19</v>
      </c>
      <c r="P40" s="126"/>
    </row>
    <row r="41" spans="1:23" s="127" customFormat="1" ht="18" customHeight="1" x14ac:dyDescent="0.25">
      <c r="A41" s="125">
        <v>22</v>
      </c>
      <c r="B41" s="171">
        <v>23</v>
      </c>
      <c r="C41" s="171">
        <v>24</v>
      </c>
      <c r="D41" s="169">
        <v>25</v>
      </c>
      <c r="E41" s="169">
        <v>26</v>
      </c>
      <c r="F41" s="170">
        <v>27</v>
      </c>
      <c r="G41" s="122">
        <v>28</v>
      </c>
      <c r="H41" s="150"/>
      <c r="I41" s="125">
        <v>20</v>
      </c>
      <c r="J41" s="171">
        <v>21</v>
      </c>
      <c r="K41" s="169">
        <v>22</v>
      </c>
      <c r="L41" s="171">
        <v>23</v>
      </c>
      <c r="M41" s="171">
        <v>24</v>
      </c>
      <c r="N41" s="171">
        <v>25</v>
      </c>
      <c r="O41" s="151">
        <v>26</v>
      </c>
      <c r="P41" s="126"/>
    </row>
    <row r="42" spans="1:23" s="127" customFormat="1" ht="18" customHeight="1" x14ac:dyDescent="0.25">
      <c r="A42" s="125">
        <v>29</v>
      </c>
      <c r="B42" s="169">
        <v>30</v>
      </c>
      <c r="C42" s="155"/>
      <c r="D42" s="155"/>
      <c r="E42" s="155"/>
      <c r="F42" s="155"/>
      <c r="G42" s="155"/>
      <c r="H42" s="150"/>
      <c r="I42" s="125">
        <v>27</v>
      </c>
      <c r="J42" s="169">
        <v>28</v>
      </c>
      <c r="K42" s="169">
        <v>29</v>
      </c>
      <c r="L42" s="169">
        <v>30</v>
      </c>
      <c r="M42" s="169">
        <v>31</v>
      </c>
      <c r="N42" s="155"/>
      <c r="O42" s="155" t="s">
        <v>39</v>
      </c>
      <c r="P42" s="126"/>
    </row>
    <row r="43" spans="1:23" ht="8.4" customHeight="1" x14ac:dyDescent="0.35">
      <c r="A43" s="115"/>
      <c r="B43" s="115"/>
      <c r="C43" s="115"/>
      <c r="D43" s="115"/>
      <c r="E43" s="115"/>
      <c r="F43" s="115"/>
      <c r="G43" s="115"/>
      <c r="H43" s="116"/>
      <c r="I43" s="115"/>
      <c r="J43" s="115"/>
      <c r="K43" s="115"/>
      <c r="L43" s="115"/>
      <c r="M43" s="115"/>
      <c r="N43" s="115"/>
      <c r="O43" s="115"/>
      <c r="P43" s="117"/>
    </row>
    <row r="44" spans="1:23" ht="13.65" customHeight="1" x14ac:dyDescent="0.25">
      <c r="A44" s="290" t="s">
        <v>40</v>
      </c>
      <c r="B44" s="291"/>
      <c r="C44" s="291"/>
      <c r="D44" s="291"/>
      <c r="E44" s="291"/>
      <c r="F44" s="291"/>
      <c r="G44" s="292"/>
      <c r="H44" s="150"/>
      <c r="I44" s="117"/>
      <c r="J44" s="117"/>
      <c r="P44" s="119"/>
    </row>
    <row r="45" spans="1:23" ht="13.65" customHeight="1" x14ac:dyDescent="0.35">
      <c r="A45" s="122" t="s">
        <v>24</v>
      </c>
      <c r="B45" s="120" t="s">
        <v>25</v>
      </c>
      <c r="C45" s="120" t="s">
        <v>26</v>
      </c>
      <c r="D45" s="120" t="s">
        <v>26</v>
      </c>
      <c r="E45" s="120" t="s">
        <v>27</v>
      </c>
      <c r="F45" s="121" t="s">
        <v>28</v>
      </c>
      <c r="G45" s="151" t="s">
        <v>29</v>
      </c>
      <c r="H45" s="150"/>
      <c r="I45" s="173"/>
      <c r="J45" s="174"/>
      <c r="K45" s="175"/>
      <c r="L45" s="158"/>
      <c r="M45" s="158"/>
      <c r="P45" s="119"/>
    </row>
    <row r="46" spans="1:23" ht="18" customHeight="1" x14ac:dyDescent="0.35">
      <c r="A46" s="122"/>
      <c r="B46" s="155"/>
      <c r="C46" s="155"/>
      <c r="D46" s="155"/>
      <c r="E46" s="155"/>
      <c r="F46" s="170">
        <v>1</v>
      </c>
      <c r="G46" s="125">
        <v>2</v>
      </c>
      <c r="H46" s="176"/>
      <c r="I46" s="177"/>
      <c r="J46" s="198"/>
      <c r="K46" s="278" t="s">
        <v>45</v>
      </c>
      <c r="L46" s="279"/>
      <c r="M46" s="279"/>
      <c r="N46" s="279"/>
      <c r="O46" s="279"/>
      <c r="P46" s="279"/>
      <c r="Q46" s="280"/>
      <c r="R46" s="189"/>
      <c r="S46" s="189"/>
      <c r="T46" s="189"/>
      <c r="U46" s="189"/>
      <c r="V46" s="189"/>
      <c r="W46" s="189"/>
    </row>
    <row r="47" spans="1:23" ht="18" customHeight="1" x14ac:dyDescent="0.25">
      <c r="A47" s="125">
        <v>3</v>
      </c>
      <c r="B47" s="169">
        <v>4</v>
      </c>
      <c r="C47" s="171">
        <v>5</v>
      </c>
      <c r="D47" s="169">
        <v>6</v>
      </c>
      <c r="E47" s="169">
        <v>7</v>
      </c>
      <c r="F47" s="169">
        <v>8</v>
      </c>
      <c r="G47" s="125">
        <v>9</v>
      </c>
      <c r="H47" s="176"/>
      <c r="I47" s="178"/>
      <c r="J47" s="199"/>
      <c r="K47" s="281" t="s">
        <v>64</v>
      </c>
      <c r="L47" s="282"/>
      <c r="M47" s="282"/>
      <c r="N47" s="282"/>
      <c r="O47" s="282"/>
      <c r="P47" s="282"/>
      <c r="Q47" s="283"/>
      <c r="R47" s="189"/>
      <c r="S47" s="189"/>
      <c r="T47" s="189"/>
      <c r="U47" s="189"/>
      <c r="V47" s="189"/>
      <c r="W47" s="189"/>
    </row>
    <row r="48" spans="1:23" ht="18" customHeight="1" x14ac:dyDescent="0.35">
      <c r="A48" s="125">
        <v>10</v>
      </c>
      <c r="B48" s="169">
        <v>11</v>
      </c>
      <c r="C48" s="171">
        <v>12</v>
      </c>
      <c r="D48" s="169">
        <v>13</v>
      </c>
      <c r="E48" s="169">
        <v>14</v>
      </c>
      <c r="F48" s="169">
        <v>15</v>
      </c>
      <c r="G48" s="125">
        <v>16</v>
      </c>
      <c r="H48" s="176"/>
      <c r="I48" s="179"/>
      <c r="J48" s="180"/>
      <c r="K48" s="284" t="s">
        <v>44</v>
      </c>
      <c r="L48" s="285"/>
      <c r="M48" s="285"/>
      <c r="N48" s="285"/>
      <c r="O48" s="285"/>
      <c r="P48" s="285"/>
      <c r="Q48" s="286"/>
      <c r="R48" s="189"/>
      <c r="S48" s="189"/>
      <c r="T48" s="189"/>
      <c r="U48" s="189"/>
      <c r="V48" s="189"/>
      <c r="W48" s="189"/>
    </row>
    <row r="49" spans="1:23" ht="18" customHeight="1" x14ac:dyDescent="0.25">
      <c r="A49" s="125">
        <v>17</v>
      </c>
      <c r="B49" s="169">
        <v>18</v>
      </c>
      <c r="C49" s="169">
        <v>19</v>
      </c>
      <c r="D49" s="169">
        <v>20</v>
      </c>
      <c r="E49" s="169">
        <v>21</v>
      </c>
      <c r="F49" s="171">
        <v>22</v>
      </c>
      <c r="G49" s="125">
        <v>23</v>
      </c>
      <c r="H49" s="181"/>
      <c r="I49" s="182"/>
      <c r="J49" s="183"/>
      <c r="K49" s="287" t="s">
        <v>77</v>
      </c>
      <c r="L49" s="288"/>
      <c r="M49" s="288"/>
      <c r="N49" s="288"/>
      <c r="O49" s="288"/>
      <c r="P49" s="288"/>
      <c r="Q49" s="288"/>
      <c r="R49" s="288"/>
      <c r="S49" s="288"/>
      <c r="T49" s="288"/>
      <c r="U49" s="288"/>
      <c r="V49" s="288"/>
      <c r="W49" s="289"/>
    </row>
    <row r="50" spans="1:23" ht="18" customHeight="1" x14ac:dyDescent="0.25">
      <c r="A50" s="125">
        <v>24</v>
      </c>
      <c r="B50" s="166">
        <v>25</v>
      </c>
      <c r="C50" s="166">
        <v>26</v>
      </c>
      <c r="D50" s="166">
        <v>27</v>
      </c>
      <c r="E50" s="128">
        <v>28</v>
      </c>
      <c r="F50" s="128">
        <v>29</v>
      </c>
      <c r="G50" s="125">
        <v>30</v>
      </c>
      <c r="H50" s="150"/>
      <c r="I50" s="184"/>
      <c r="J50" s="185"/>
      <c r="K50" s="266" t="s">
        <v>78</v>
      </c>
      <c r="L50" s="267"/>
      <c r="M50" s="267"/>
      <c r="N50" s="267"/>
      <c r="O50" s="267"/>
      <c r="P50" s="267"/>
      <c r="Q50" s="267"/>
      <c r="R50" s="268"/>
      <c r="S50" s="189"/>
      <c r="T50" s="189"/>
      <c r="U50" s="189"/>
      <c r="V50" s="189"/>
      <c r="W50" s="189"/>
    </row>
    <row r="51" spans="1:23" ht="14.4" x14ac:dyDescent="0.35">
      <c r="A51" s="117"/>
      <c r="B51" s="117"/>
      <c r="C51" s="117"/>
      <c r="D51" s="117"/>
      <c r="E51" s="116"/>
      <c r="F51" s="117"/>
      <c r="G51" s="117"/>
      <c r="H51" s="186"/>
      <c r="I51" s="117"/>
      <c r="L51" s="187"/>
      <c r="M51" s="187"/>
      <c r="N51" s="187"/>
      <c r="O51" s="187"/>
      <c r="P51" s="187"/>
    </row>
    <row r="53" spans="1:23" s="189" customFormat="1" x14ac:dyDescent="0.25">
      <c r="A53" s="266" t="s">
        <v>52</v>
      </c>
      <c r="B53" s="267"/>
      <c r="C53" s="267"/>
      <c r="D53" s="267"/>
      <c r="E53" s="267"/>
      <c r="F53" s="267"/>
      <c r="G53" s="267"/>
      <c r="H53" s="267"/>
      <c r="I53" s="267"/>
      <c r="J53" s="268"/>
    </row>
    <row r="54" spans="1:23" s="189" customFormat="1" x14ac:dyDescent="0.25">
      <c r="A54" s="188"/>
      <c r="G54" s="213"/>
      <c r="H54" s="214"/>
      <c r="J54" s="213"/>
      <c r="K54" s="213"/>
    </row>
    <row r="55" spans="1:23" s="189" customFormat="1" x14ac:dyDescent="0.25">
      <c r="A55" s="266" t="s">
        <v>53</v>
      </c>
      <c r="B55" s="267"/>
      <c r="C55" s="268"/>
      <c r="D55" s="269" t="s">
        <v>55</v>
      </c>
      <c r="E55" s="270"/>
      <c r="F55" s="271"/>
      <c r="G55" s="263">
        <f>DÉCOUVREURS!E16</f>
        <v>116.49849056603773</v>
      </c>
      <c r="H55" s="264"/>
      <c r="J55" s="213"/>
      <c r="K55" s="213"/>
    </row>
    <row r="56" spans="1:23" s="189" customFormat="1" x14ac:dyDescent="0.25">
      <c r="A56" s="188"/>
      <c r="D56" s="269" t="s">
        <v>56</v>
      </c>
      <c r="E56" s="270"/>
      <c r="F56" s="271"/>
      <c r="G56" s="263">
        <f>DÉCOUVREURS!E17</f>
        <v>582.49245283018865</v>
      </c>
      <c r="H56" s="265"/>
      <c r="J56" s="213"/>
      <c r="K56" s="213"/>
    </row>
    <row r="57" spans="1:23" s="189" customFormat="1" x14ac:dyDescent="0.25">
      <c r="A57" s="188"/>
      <c r="D57" s="215"/>
      <c r="G57" s="216"/>
      <c r="H57" s="217"/>
      <c r="J57" s="213"/>
      <c r="K57" s="213"/>
    </row>
    <row r="58" spans="1:23" s="189" customFormat="1" ht="15.6" x14ac:dyDescent="0.25">
      <c r="A58" s="266" t="s">
        <v>54</v>
      </c>
      <c r="B58" s="267"/>
      <c r="C58" s="268"/>
      <c r="D58" s="269" t="s">
        <v>55</v>
      </c>
      <c r="E58" s="270"/>
      <c r="F58" s="271"/>
      <c r="G58" s="263">
        <f>DÉCOUVREURS!F16</f>
        <v>130.6016129032258</v>
      </c>
      <c r="H58" s="264"/>
      <c r="J58" s="213"/>
      <c r="K58" s="213"/>
    </row>
    <row r="59" spans="1:23" s="189" customFormat="1" x14ac:dyDescent="0.25">
      <c r="A59" s="188"/>
      <c r="D59" s="269" t="s">
        <v>56</v>
      </c>
      <c r="E59" s="270"/>
      <c r="F59" s="271"/>
      <c r="G59" s="263">
        <f>DÉCOUVREURS!F17</f>
        <v>653.00806451612902</v>
      </c>
      <c r="H59" s="264"/>
      <c r="J59" s="213"/>
      <c r="K59" s="213"/>
    </row>
    <row r="60" spans="1:23" s="189" customFormat="1" ht="12.75" customHeight="1" x14ac:dyDescent="0.25">
      <c r="A60" s="256" t="s">
        <v>57</v>
      </c>
      <c r="B60" s="257"/>
      <c r="C60" s="257"/>
      <c r="D60" s="257"/>
      <c r="E60" s="257"/>
      <c r="F60" s="304"/>
      <c r="G60" s="256" t="s">
        <v>41</v>
      </c>
      <c r="H60" s="257"/>
      <c r="I60" s="257"/>
      <c r="J60" s="304"/>
      <c r="K60" s="218">
        <f>G55</f>
        <v>116.49849056603773</v>
      </c>
      <c r="L60" s="257" t="s">
        <v>95</v>
      </c>
      <c r="M60" s="257"/>
      <c r="N60" s="257"/>
      <c r="O60" s="258"/>
    </row>
    <row r="61" spans="1:23" s="189" customFormat="1" x14ac:dyDescent="0.25">
      <c r="A61" s="259" t="s">
        <v>58</v>
      </c>
      <c r="B61" s="260"/>
      <c r="C61" s="260"/>
      <c r="D61" s="260"/>
      <c r="E61" s="260"/>
      <c r="F61" s="261"/>
      <c r="G61" s="259" t="s">
        <v>42</v>
      </c>
      <c r="H61" s="260"/>
      <c r="I61" s="260"/>
      <c r="J61" s="261"/>
      <c r="K61" s="219">
        <f>G56</f>
        <v>582.49245283018865</v>
      </c>
      <c r="L61" s="220"/>
      <c r="M61" s="220"/>
      <c r="N61" s="220"/>
      <c r="O61" s="221"/>
    </row>
    <row r="62" spans="1:23" s="189" customFormat="1" ht="14.25" customHeight="1" x14ac:dyDescent="0.25">
      <c r="A62" s="266" t="s">
        <v>63</v>
      </c>
      <c r="B62" s="267"/>
      <c r="C62" s="267"/>
      <c r="D62" s="267"/>
      <c r="E62" s="267"/>
      <c r="F62" s="268"/>
      <c r="G62" s="266" t="s">
        <v>41</v>
      </c>
      <c r="H62" s="267"/>
      <c r="I62" s="267"/>
      <c r="J62" s="268"/>
      <c r="K62" s="222">
        <f>G55</f>
        <v>116.49849056603773</v>
      </c>
      <c r="L62" s="223" t="s">
        <v>96</v>
      </c>
      <c r="M62" s="223">
        <f>G58</f>
        <v>130.6016129032258</v>
      </c>
      <c r="N62" s="223" t="s">
        <v>97</v>
      </c>
      <c r="O62" s="224"/>
    </row>
    <row r="63" spans="1:23" s="189" customFormat="1" ht="14.25" customHeight="1" x14ac:dyDescent="0.25">
      <c r="A63" s="305" t="s">
        <v>88</v>
      </c>
      <c r="B63" s="306"/>
      <c r="C63" s="306"/>
      <c r="D63" s="306"/>
      <c r="E63" s="306"/>
      <c r="F63" s="307"/>
      <c r="G63" s="305" t="s">
        <v>42</v>
      </c>
      <c r="H63" s="306"/>
      <c r="I63" s="306"/>
      <c r="J63" s="307"/>
      <c r="K63" s="225">
        <f>G59</f>
        <v>653.00806451612902</v>
      </c>
      <c r="L63" s="226"/>
      <c r="M63" s="226"/>
      <c r="N63" s="226"/>
      <c r="O63" s="227"/>
    </row>
    <row r="64" spans="1:23" s="189" customFormat="1" ht="14.25" customHeight="1" x14ac:dyDescent="0.25">
      <c r="A64" s="301" t="s">
        <v>59</v>
      </c>
      <c r="B64" s="302"/>
      <c r="C64" s="302"/>
      <c r="D64" s="302"/>
      <c r="E64" s="302"/>
      <c r="F64" s="303"/>
      <c r="G64" s="301" t="s">
        <v>41</v>
      </c>
      <c r="H64" s="302"/>
      <c r="I64" s="302"/>
      <c r="J64" s="303"/>
      <c r="K64" s="228">
        <f>G58</f>
        <v>130.6016129032258</v>
      </c>
      <c r="L64" s="229" t="s">
        <v>98</v>
      </c>
      <c r="M64" s="229"/>
      <c r="N64" s="229"/>
      <c r="O64" s="230"/>
    </row>
  </sheetData>
  <sheetProtection sheet="1" objects="1" scenarios="1"/>
  <mergeCells count="41">
    <mergeCell ref="D58:F58"/>
    <mergeCell ref="G56:H56"/>
    <mergeCell ref="G58:H58"/>
    <mergeCell ref="A64:F64"/>
    <mergeCell ref="G64:J64"/>
    <mergeCell ref="D59:F59"/>
    <mergeCell ref="A60:F60"/>
    <mergeCell ref="G60:J60"/>
    <mergeCell ref="A62:F62"/>
    <mergeCell ref="G62:J62"/>
    <mergeCell ref="A63:F63"/>
    <mergeCell ref="G63:J63"/>
    <mergeCell ref="A61:F61"/>
    <mergeCell ref="G61:J61"/>
    <mergeCell ref="A1:O1"/>
    <mergeCell ref="A2:E2"/>
    <mergeCell ref="A3:G3"/>
    <mergeCell ref="I3:O3"/>
    <mergeCell ref="A11:G11"/>
    <mergeCell ref="I11:O11"/>
    <mergeCell ref="A19:G19"/>
    <mergeCell ref="I19:O19"/>
    <mergeCell ref="A27:O27"/>
    <mergeCell ref="A28:G28"/>
    <mergeCell ref="I28:O28"/>
    <mergeCell ref="L60:O60"/>
    <mergeCell ref="A36:G36"/>
    <mergeCell ref="I36:O36"/>
    <mergeCell ref="A44:G44"/>
    <mergeCell ref="G55:H55"/>
    <mergeCell ref="G59:H59"/>
    <mergeCell ref="K46:Q46"/>
    <mergeCell ref="K47:Q47"/>
    <mergeCell ref="K48:Q48"/>
    <mergeCell ref="K49:W49"/>
    <mergeCell ref="K50:R50"/>
    <mergeCell ref="A53:J53"/>
    <mergeCell ref="A55:C55"/>
    <mergeCell ref="D55:F55"/>
    <mergeCell ref="D56:F56"/>
    <mergeCell ref="A58:C58"/>
  </mergeCells>
  <pageMargins left="0.19685039370078741" right="0.11811023622047245" top="7.874015748031496E-2" bottom="3.937007874015748E-2" header="0.31496062992125984" footer="0.31496062992125984"/>
  <pageSetup paperSize="9"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NOTE</vt:lpstr>
      <vt:lpstr>NAVIGATEURS</vt:lpstr>
      <vt:lpstr>Échelon</vt:lpstr>
      <vt:lpstr>DÉCOUVREURS</vt:lpstr>
      <vt:lpstr>Échelon (2)</vt:lpstr>
      <vt:lpstr>Calendrier NAVIGATEURS</vt:lpstr>
      <vt:lpstr>Calendrier DÉCOUVREURS</vt:lpstr>
    </vt:vector>
  </TitlesOfParts>
  <Company>Syndicat de l'Enseignement des Deux-Rives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guegae</dc:creator>
  <cp:lastModifiedBy>martin</cp:lastModifiedBy>
  <cp:lastPrinted>2017-08-18T18:19:28Z</cp:lastPrinted>
  <dcterms:created xsi:type="dcterms:W3CDTF">2004-10-13T13:36:11Z</dcterms:created>
  <dcterms:modified xsi:type="dcterms:W3CDTF">2017-10-27T19:36:04Z</dcterms:modified>
</cp:coreProperties>
</file>